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BOE\Everyone\BOE Shared\2021 BOE FILES\2021 General Election\Certification\"/>
    </mc:Choice>
  </mc:AlternateContent>
  <bookViews>
    <workbookView xWindow="480" yWindow="405" windowWidth="27795" windowHeight="11880" activeTab="6"/>
  </bookViews>
  <sheets>
    <sheet name="State Supreme Court" sheetId="4" r:id="rId1"/>
    <sheet name="County Executive" sheetId="22" r:id="rId2"/>
    <sheet name="County Clerk" sheetId="24" r:id="rId3"/>
    <sheet name="County Legislators" sheetId="26" r:id="rId4"/>
    <sheet name="Dunkirk City" sheetId="2" r:id="rId5"/>
    <sheet name="Jamestown City" sheetId="31" r:id="rId6"/>
    <sheet name="Towns" sheetId="12" r:id="rId7"/>
    <sheet name="Village" sheetId="11" r:id="rId8"/>
    <sheet name="Prop One" sheetId="33" r:id="rId9"/>
    <sheet name="Prop Two" sheetId="14" r:id="rId10"/>
    <sheet name="Prop Three" sheetId="15" r:id="rId11"/>
    <sheet name="Prop Four" sheetId="16" r:id="rId12"/>
    <sheet name="Prop Five" sheetId="17" r:id="rId13"/>
  </sheets>
  <definedNames>
    <definedName name="_xlnm.Print_Titles" localSheetId="0">'State Supreme Court'!$1:$2</definedName>
  </definedNames>
  <calcPr calcId="162913"/>
</workbook>
</file>

<file path=xl/calcChain.xml><?xml version="1.0" encoding="utf-8"?>
<calcChain xmlns="http://schemas.openxmlformats.org/spreadsheetml/2006/main">
  <c r="F66" i="26" l="1"/>
  <c r="B65" i="26"/>
  <c r="B64" i="26"/>
  <c r="B63" i="26"/>
  <c r="B62" i="26"/>
  <c r="B61" i="26"/>
  <c r="B60" i="26"/>
  <c r="B59" i="26"/>
  <c r="B367" i="12" l="1"/>
  <c r="B366" i="12"/>
  <c r="B87" i="11"/>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B4" i="24"/>
  <c r="B3" i="24"/>
  <c r="B106" i="22" l="1"/>
  <c r="B105" i="22"/>
  <c r="B104" i="22"/>
  <c r="B103" i="22"/>
  <c r="B102" i="22"/>
  <c r="B101" i="22"/>
  <c r="B100" i="22"/>
  <c r="B99" i="22"/>
  <c r="B98" i="22"/>
  <c r="B97" i="22"/>
  <c r="B96" i="22"/>
  <c r="B95" i="22"/>
  <c r="B94" i="22"/>
  <c r="B93" i="22"/>
  <c r="B92" i="22"/>
  <c r="B91" i="22"/>
  <c r="B90" i="22"/>
  <c r="B89" i="22"/>
  <c r="B88" i="22"/>
  <c r="B87"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1" i="22"/>
  <c r="B60" i="22"/>
  <c r="B59" i="22"/>
  <c r="B58"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9" i="22"/>
  <c r="B8" i="22"/>
  <c r="B7" i="22"/>
  <c r="B6" i="22"/>
  <c r="B4" i="22"/>
  <c r="B3" i="22"/>
  <c r="B5" i="22"/>
  <c r="B76" i="11" l="1"/>
  <c r="B77" i="11"/>
  <c r="G78" i="11"/>
  <c r="E88" i="11"/>
  <c r="J107" i="22"/>
  <c r="I107" i="22"/>
  <c r="H107" i="22"/>
  <c r="J107" i="24"/>
  <c r="I107" i="24"/>
  <c r="C368" i="12"/>
  <c r="E38" i="12" l="1"/>
  <c r="E37" i="12"/>
  <c r="M107" i="24" l="1"/>
  <c r="L107" i="24"/>
  <c r="K107" i="24"/>
  <c r="H107" i="24"/>
  <c r="G107" i="24"/>
  <c r="E107" i="24"/>
  <c r="D107" i="24"/>
  <c r="M107" i="22"/>
  <c r="L107" i="22"/>
  <c r="K107" i="22"/>
  <c r="G107" i="22"/>
  <c r="F107" i="22"/>
  <c r="D107" i="22"/>
  <c r="H61" i="11" l="1"/>
  <c r="H60" i="11"/>
  <c r="H58" i="11"/>
  <c r="H59" i="11"/>
  <c r="H62" i="11"/>
  <c r="B101" i="33"/>
  <c r="B100" i="33"/>
  <c r="B96" i="33"/>
  <c r="B94" i="33"/>
  <c r="B93" i="33"/>
  <c r="B85" i="33"/>
  <c r="B84" i="33"/>
  <c r="B77" i="33"/>
  <c r="B74" i="33"/>
  <c r="B70" i="33"/>
  <c r="B69" i="33"/>
  <c r="B62" i="33"/>
  <c r="B61" i="33"/>
  <c r="B58" i="33"/>
  <c r="B50" i="33"/>
  <c r="B42" i="33"/>
  <c r="B10" i="33"/>
  <c r="F107" i="33"/>
  <c r="B106" i="33"/>
  <c r="B88" i="33"/>
  <c r="B86" i="33"/>
  <c r="B82" i="33"/>
  <c r="B76" i="33"/>
  <c r="B34" i="33"/>
  <c r="B26" i="33"/>
  <c r="I65" i="31"/>
  <c r="F64" i="31"/>
  <c r="K65" i="31"/>
  <c r="J65" i="31"/>
  <c r="F63" i="31"/>
  <c r="H65" i="31"/>
  <c r="G65" i="31"/>
  <c r="E65" i="31"/>
  <c r="H58" i="31"/>
  <c r="F58" i="31"/>
  <c r="C57" i="31"/>
  <c r="C56" i="31"/>
  <c r="C49" i="31"/>
  <c r="F50" i="31"/>
  <c r="F49" i="31"/>
  <c r="K51" i="31"/>
  <c r="H51" i="31"/>
  <c r="F48" i="31"/>
  <c r="H44" i="31"/>
  <c r="C43" i="31"/>
  <c r="D44" i="31"/>
  <c r="C40" i="31"/>
  <c r="E36" i="31"/>
  <c r="H36" i="31"/>
  <c r="C33" i="31"/>
  <c r="C28" i="31"/>
  <c r="B28" i="31" s="1"/>
  <c r="C27" i="31"/>
  <c r="B27" i="31" s="1"/>
  <c r="H29" i="31"/>
  <c r="C26" i="31"/>
  <c r="R16" i="31"/>
  <c r="R14" i="31"/>
  <c r="R13" i="31"/>
  <c r="R9" i="31"/>
  <c r="R8" i="31"/>
  <c r="R6" i="31"/>
  <c r="S22" i="31"/>
  <c r="O21" i="31"/>
  <c r="O18" i="31"/>
  <c r="O17" i="31"/>
  <c r="O14" i="31"/>
  <c r="O13" i="31"/>
  <c r="O10" i="31"/>
  <c r="O9" i="31"/>
  <c r="Q22" i="31"/>
  <c r="O5" i="31"/>
  <c r="O4" i="31"/>
  <c r="L21" i="31"/>
  <c r="L20" i="31"/>
  <c r="L19" i="31"/>
  <c r="L18" i="31"/>
  <c r="L17" i="31"/>
  <c r="L16" i="31"/>
  <c r="L13" i="31"/>
  <c r="L12" i="31"/>
  <c r="L11" i="31"/>
  <c r="L10" i="31"/>
  <c r="L9" i="31"/>
  <c r="L7" i="31"/>
  <c r="L6" i="31"/>
  <c r="L5" i="31"/>
  <c r="L3" i="31"/>
  <c r="I21" i="31"/>
  <c r="I19" i="31"/>
  <c r="I18" i="31"/>
  <c r="I17" i="31"/>
  <c r="I16" i="31"/>
  <c r="I10" i="31"/>
  <c r="I9" i="31"/>
  <c r="I7" i="31"/>
  <c r="I5" i="31"/>
  <c r="I4" i="31"/>
  <c r="K22" i="31"/>
  <c r="I3" i="31"/>
  <c r="F21" i="31"/>
  <c r="F20" i="31"/>
  <c r="F17" i="31"/>
  <c r="F16" i="31"/>
  <c r="F15" i="31"/>
  <c r="F13" i="31"/>
  <c r="F11" i="31"/>
  <c r="F9" i="31"/>
  <c r="F8" i="31"/>
  <c r="F5" i="31"/>
  <c r="H22" i="31"/>
  <c r="F3" i="31"/>
  <c r="C21" i="31"/>
  <c r="C19" i="31"/>
  <c r="C18" i="31"/>
  <c r="C17" i="31"/>
  <c r="C15" i="31"/>
  <c r="C14" i="31"/>
  <c r="C11" i="31"/>
  <c r="C10" i="31"/>
  <c r="C7" i="31"/>
  <c r="C64" i="31"/>
  <c r="C63" i="31"/>
  <c r="C62" i="31"/>
  <c r="I58" i="31"/>
  <c r="E57" i="31"/>
  <c r="E56" i="31"/>
  <c r="E55" i="31"/>
  <c r="C55" i="31"/>
  <c r="G51" i="31"/>
  <c r="C50" i="31"/>
  <c r="G44" i="31"/>
  <c r="E43" i="31"/>
  <c r="E42" i="31"/>
  <c r="C42" i="31"/>
  <c r="E40" i="31"/>
  <c r="C35" i="31"/>
  <c r="B35" i="31" s="1"/>
  <c r="F29" i="31"/>
  <c r="E29" i="31"/>
  <c r="R21" i="31"/>
  <c r="R20" i="31"/>
  <c r="O20" i="31"/>
  <c r="I20" i="31"/>
  <c r="C20" i="31"/>
  <c r="O19" i="31"/>
  <c r="R18" i="31"/>
  <c r="R17" i="31"/>
  <c r="O16" i="31"/>
  <c r="C16" i="31"/>
  <c r="R15" i="31"/>
  <c r="O15" i="31"/>
  <c r="L15" i="31"/>
  <c r="L14" i="31"/>
  <c r="I14" i="31"/>
  <c r="I13" i="31"/>
  <c r="R12" i="31"/>
  <c r="O12" i="31"/>
  <c r="I12" i="31"/>
  <c r="F12" i="31"/>
  <c r="C12" i="31"/>
  <c r="O11" i="31"/>
  <c r="R10" i="31"/>
  <c r="O8" i="31"/>
  <c r="I8" i="31"/>
  <c r="C8" i="31"/>
  <c r="R7" i="31"/>
  <c r="O7" i="31"/>
  <c r="O6" i="31"/>
  <c r="R5" i="31"/>
  <c r="R4" i="31"/>
  <c r="C4" i="31"/>
  <c r="O3" i="31"/>
  <c r="C3" i="31"/>
  <c r="C175" i="26"/>
  <c r="B175" i="26" s="1"/>
  <c r="E177" i="26"/>
  <c r="C172" i="26"/>
  <c r="F165" i="26"/>
  <c r="F164" i="26"/>
  <c r="J168" i="26"/>
  <c r="F162" i="26"/>
  <c r="C165" i="26"/>
  <c r="C163" i="26"/>
  <c r="C162" i="26"/>
  <c r="D158" i="26"/>
  <c r="C156" i="26"/>
  <c r="C155" i="26"/>
  <c r="C153" i="26"/>
  <c r="B153" i="26" s="1"/>
  <c r="E158" i="26"/>
  <c r="C147" i="26"/>
  <c r="C146" i="26"/>
  <c r="C145" i="26"/>
  <c r="C143" i="26"/>
  <c r="F146" i="26"/>
  <c r="F145" i="26"/>
  <c r="G148" i="26"/>
  <c r="F143" i="26"/>
  <c r="I147" i="26"/>
  <c r="I146" i="26"/>
  <c r="I145" i="26"/>
  <c r="J148" i="26"/>
  <c r="K148" i="26"/>
  <c r="I143" i="26"/>
  <c r="C136" i="26"/>
  <c r="B136" i="26" s="1"/>
  <c r="F139" i="26"/>
  <c r="C134" i="26"/>
  <c r="C133" i="26"/>
  <c r="B133" i="26" s="1"/>
  <c r="C132" i="26"/>
  <c r="C131" i="26"/>
  <c r="C116" i="26"/>
  <c r="F118" i="26"/>
  <c r="C114" i="26"/>
  <c r="G118" i="26"/>
  <c r="C126" i="26"/>
  <c r="B126" i="26" s="1"/>
  <c r="D127" i="26"/>
  <c r="G127" i="26"/>
  <c r="H127" i="26"/>
  <c r="C122" i="26"/>
  <c r="I109" i="26"/>
  <c r="E108" i="26"/>
  <c r="J109" i="26"/>
  <c r="E107" i="26"/>
  <c r="G109" i="26"/>
  <c r="H109" i="26"/>
  <c r="C107" i="26"/>
  <c r="J101" i="26"/>
  <c r="F100" i="26"/>
  <c r="F99" i="26"/>
  <c r="K101" i="26"/>
  <c r="H101" i="26"/>
  <c r="F97" i="26"/>
  <c r="C100" i="26"/>
  <c r="C98" i="26"/>
  <c r="C92" i="26"/>
  <c r="B92" i="26" s="1"/>
  <c r="C91" i="26"/>
  <c r="B91" i="26" s="1"/>
  <c r="C90" i="26"/>
  <c r="B90" i="26" s="1"/>
  <c r="E93" i="26"/>
  <c r="C82" i="26"/>
  <c r="F84" i="26"/>
  <c r="G84" i="26"/>
  <c r="E84" i="26"/>
  <c r="C80" i="26"/>
  <c r="E74" i="26"/>
  <c r="E72" i="26"/>
  <c r="E71" i="26"/>
  <c r="I76" i="26"/>
  <c r="E70" i="26"/>
  <c r="C75" i="26"/>
  <c r="C73" i="26"/>
  <c r="C64" i="26"/>
  <c r="C62" i="26"/>
  <c r="C61" i="26"/>
  <c r="C60" i="26"/>
  <c r="D66" i="26"/>
  <c r="C53" i="26"/>
  <c r="B53" i="26" s="1"/>
  <c r="C51" i="26"/>
  <c r="B51" i="26" s="1"/>
  <c r="G55" i="26"/>
  <c r="C50" i="26"/>
  <c r="D46" i="26"/>
  <c r="H46" i="26"/>
  <c r="C42" i="26"/>
  <c r="C40" i="26"/>
  <c r="B40" i="26" s="1"/>
  <c r="E35" i="26"/>
  <c r="I36" i="26"/>
  <c r="H36" i="26"/>
  <c r="E34" i="26"/>
  <c r="C34" i="26"/>
  <c r="F29" i="26"/>
  <c r="F28" i="26"/>
  <c r="J30" i="26"/>
  <c r="K30" i="26"/>
  <c r="F25" i="26"/>
  <c r="C28" i="26"/>
  <c r="C26" i="26"/>
  <c r="D30" i="26"/>
  <c r="C20" i="26"/>
  <c r="C18" i="26"/>
  <c r="B18" i="26" s="1"/>
  <c r="C17" i="26"/>
  <c r="C16" i="26"/>
  <c r="B16" i="26" s="1"/>
  <c r="F21" i="26"/>
  <c r="C14" i="26"/>
  <c r="F6" i="26"/>
  <c r="F5" i="26"/>
  <c r="I10" i="26"/>
  <c r="J10" i="26"/>
  <c r="G10" i="26"/>
  <c r="C9" i="26"/>
  <c r="C8" i="26"/>
  <c r="C7" i="26"/>
  <c r="C6" i="26"/>
  <c r="D10" i="26"/>
  <c r="C3" i="26"/>
  <c r="C173" i="26"/>
  <c r="F167" i="26"/>
  <c r="C167" i="26"/>
  <c r="F166" i="26"/>
  <c r="C166" i="26"/>
  <c r="C154" i="26"/>
  <c r="L148" i="26"/>
  <c r="F147" i="26"/>
  <c r="C144" i="26"/>
  <c r="C138" i="26"/>
  <c r="B138" i="26" s="1"/>
  <c r="C125" i="26"/>
  <c r="B125" i="26" s="1"/>
  <c r="C124" i="26"/>
  <c r="B124" i="26"/>
  <c r="C123" i="26"/>
  <c r="E118" i="26"/>
  <c r="C117" i="26"/>
  <c r="C115" i="26"/>
  <c r="B115" i="26" s="1"/>
  <c r="C113" i="26"/>
  <c r="D109" i="26"/>
  <c r="C108" i="26"/>
  <c r="E106" i="26"/>
  <c r="C106" i="26"/>
  <c r="E105" i="26"/>
  <c r="C105" i="26"/>
  <c r="E101" i="26"/>
  <c r="F98" i="26"/>
  <c r="C89" i="26"/>
  <c r="C83" i="26"/>
  <c r="B83" i="26" s="1"/>
  <c r="C81" i="26"/>
  <c r="J76" i="26"/>
  <c r="C74" i="26"/>
  <c r="C71" i="26"/>
  <c r="C70" i="26"/>
  <c r="G66" i="26"/>
  <c r="C65" i="26"/>
  <c r="C59" i="26"/>
  <c r="C54" i="26"/>
  <c r="B54" i="26" s="1"/>
  <c r="G36" i="26"/>
  <c r="C35" i="26"/>
  <c r="F27" i="26"/>
  <c r="C27" i="26"/>
  <c r="F26" i="26"/>
  <c r="C15" i="26"/>
  <c r="H10" i="26"/>
  <c r="F9" i="26"/>
  <c r="F8" i="26"/>
  <c r="F7" i="26"/>
  <c r="F4" i="26"/>
  <c r="F3" i="26"/>
  <c r="C104" i="24"/>
  <c r="C103" i="24"/>
  <c r="C101" i="24"/>
  <c r="C100" i="24"/>
  <c r="C99" i="24"/>
  <c r="C97" i="24"/>
  <c r="C96" i="24"/>
  <c r="C95" i="24"/>
  <c r="C94" i="24"/>
  <c r="C93" i="24"/>
  <c r="C92" i="24"/>
  <c r="C91" i="24"/>
  <c r="C89" i="24"/>
  <c r="C88" i="24"/>
  <c r="C87" i="24"/>
  <c r="C86" i="24"/>
  <c r="C85" i="24"/>
  <c r="C84" i="24"/>
  <c r="C83" i="24"/>
  <c r="C79" i="24"/>
  <c r="C78" i="24"/>
  <c r="C77" i="24"/>
  <c r="C76" i="24"/>
  <c r="C75" i="24"/>
  <c r="C73" i="24"/>
  <c r="C71" i="24"/>
  <c r="C67" i="24"/>
  <c r="C65" i="24"/>
  <c r="C64" i="24"/>
  <c r="C63" i="24"/>
  <c r="C62" i="24"/>
  <c r="C61" i="24"/>
  <c r="C59" i="24"/>
  <c r="F106" i="24"/>
  <c r="F105" i="24"/>
  <c r="F104" i="24"/>
  <c r="F102" i="24"/>
  <c r="F101" i="24"/>
  <c r="F98" i="24"/>
  <c r="F96" i="24"/>
  <c r="F95" i="24"/>
  <c r="F93" i="24"/>
  <c r="F87" i="24"/>
  <c r="F85" i="24"/>
  <c r="F82" i="24"/>
  <c r="F79" i="24"/>
  <c r="F76" i="24"/>
  <c r="F74" i="24"/>
  <c r="F72" i="24"/>
  <c r="F71" i="24"/>
  <c r="F69" i="24"/>
  <c r="F66" i="24"/>
  <c r="F64" i="24"/>
  <c r="F63" i="24"/>
  <c r="F61" i="24"/>
  <c r="F54" i="24"/>
  <c r="F51" i="24"/>
  <c r="F45" i="24"/>
  <c r="F43" i="24"/>
  <c r="F42" i="24"/>
  <c r="F38" i="24"/>
  <c r="F35" i="24"/>
  <c r="F34" i="24"/>
  <c r="F29" i="24"/>
  <c r="F27" i="24"/>
  <c r="F25" i="24"/>
  <c r="F22" i="24"/>
  <c r="F21" i="24"/>
  <c r="F17" i="24"/>
  <c r="F15" i="24"/>
  <c r="F13" i="24"/>
  <c r="F9" i="24"/>
  <c r="F7" i="24"/>
  <c r="F5" i="24"/>
  <c r="F3" i="24"/>
  <c r="C55" i="24"/>
  <c r="C51" i="24"/>
  <c r="C50" i="24"/>
  <c r="C46" i="24"/>
  <c r="C43" i="24"/>
  <c r="C42" i="24"/>
  <c r="C39" i="24"/>
  <c r="C38" i="24"/>
  <c r="C35" i="24"/>
  <c r="C34" i="24"/>
  <c r="C33" i="24"/>
  <c r="C31" i="24"/>
  <c r="C30" i="24"/>
  <c r="C27" i="24"/>
  <c r="C22" i="24"/>
  <c r="C19" i="24"/>
  <c r="C18" i="24"/>
  <c r="C12" i="24"/>
  <c r="C11" i="24"/>
  <c r="C10" i="24"/>
  <c r="C7" i="24"/>
  <c r="C6" i="24"/>
  <c r="C3" i="24"/>
  <c r="C106" i="24"/>
  <c r="C105" i="24"/>
  <c r="F103" i="24"/>
  <c r="C102" i="24"/>
  <c r="C98" i="24"/>
  <c r="F97" i="24"/>
  <c r="F94" i="24"/>
  <c r="F92" i="24"/>
  <c r="F90" i="24"/>
  <c r="C90" i="24"/>
  <c r="F89" i="24"/>
  <c r="C82" i="24"/>
  <c r="C81" i="24"/>
  <c r="F77" i="24"/>
  <c r="C74" i="24"/>
  <c r="C70" i="24"/>
  <c r="C69" i="24"/>
  <c r="C68" i="24"/>
  <c r="C66" i="24"/>
  <c r="F60" i="24"/>
  <c r="F58" i="24"/>
  <c r="C58" i="24"/>
  <c r="C54" i="24"/>
  <c r="F49" i="24"/>
  <c r="C47" i="24"/>
  <c r="F41" i="24"/>
  <c r="C41" i="24"/>
  <c r="F33" i="24"/>
  <c r="C26" i="24"/>
  <c r="C23" i="24"/>
  <c r="F20" i="24"/>
  <c r="C15" i="24"/>
  <c r="C14" i="24"/>
  <c r="C8" i="24"/>
  <c r="C105" i="22"/>
  <c r="C104" i="22"/>
  <c r="C100" i="22"/>
  <c r="C97" i="22"/>
  <c r="C93" i="22"/>
  <c r="C92" i="22"/>
  <c r="C89" i="22"/>
  <c r="C85" i="22"/>
  <c r="C84" i="22"/>
  <c r="C79" i="22"/>
  <c r="C77" i="22"/>
  <c r="C76" i="22"/>
  <c r="C73" i="22"/>
  <c r="C69" i="22"/>
  <c r="C68" i="22"/>
  <c r="C65" i="22"/>
  <c r="C64" i="22"/>
  <c r="C63" i="22"/>
  <c r="C61" i="22"/>
  <c r="E105" i="22"/>
  <c r="E103" i="22"/>
  <c r="E102" i="22"/>
  <c r="E101" i="22"/>
  <c r="E100" i="22"/>
  <c r="E99" i="22"/>
  <c r="E97" i="22"/>
  <c r="E94" i="22"/>
  <c r="E93" i="22"/>
  <c r="E91" i="22"/>
  <c r="E89" i="22"/>
  <c r="E85" i="22"/>
  <c r="E84" i="22"/>
  <c r="E83" i="22"/>
  <c r="E81" i="22"/>
  <c r="E78" i="22"/>
  <c r="E77" i="22"/>
  <c r="E75" i="22"/>
  <c r="E69" i="22"/>
  <c r="E68" i="22"/>
  <c r="E67" i="22"/>
  <c r="E65" i="22"/>
  <c r="E62" i="22"/>
  <c r="E61" i="22"/>
  <c r="E59" i="22"/>
  <c r="E58" i="22"/>
  <c r="E54" i="22"/>
  <c r="E53" i="22"/>
  <c r="E51" i="22"/>
  <c r="E50" i="22"/>
  <c r="E48" i="22"/>
  <c r="E45" i="22"/>
  <c r="E42" i="22"/>
  <c r="E41" i="22"/>
  <c r="E40" i="22"/>
  <c r="E38" i="22"/>
  <c r="E33" i="22"/>
  <c r="E32" i="22"/>
  <c r="E28" i="22"/>
  <c r="E27" i="22"/>
  <c r="E25" i="22"/>
  <c r="E24" i="22"/>
  <c r="E22" i="22"/>
  <c r="E20" i="22"/>
  <c r="E19" i="22"/>
  <c r="E18" i="22"/>
  <c r="E17" i="22"/>
  <c r="E16" i="22"/>
  <c r="E11" i="22"/>
  <c r="E10" i="22"/>
  <c r="E9" i="22"/>
  <c r="E8" i="22"/>
  <c r="E5" i="22"/>
  <c r="C55" i="22"/>
  <c r="C54" i="22"/>
  <c r="C52" i="22"/>
  <c r="C51" i="22"/>
  <c r="C50" i="22"/>
  <c r="C48" i="22"/>
  <c r="C46" i="22"/>
  <c r="C44" i="22"/>
  <c r="C43" i="22"/>
  <c r="C41" i="22"/>
  <c r="C39" i="22"/>
  <c r="C38" i="22"/>
  <c r="C35" i="22"/>
  <c r="C33" i="22"/>
  <c r="C32" i="22"/>
  <c r="C30" i="22"/>
  <c r="C28" i="22"/>
  <c r="C27" i="22"/>
  <c r="C23" i="22"/>
  <c r="C22" i="22"/>
  <c r="C19" i="22"/>
  <c r="C18" i="22"/>
  <c r="C17" i="22"/>
  <c r="C16" i="22"/>
  <c r="C14" i="22"/>
  <c r="C12" i="22"/>
  <c r="C9" i="22"/>
  <c r="C8" i="22"/>
  <c r="C6" i="22"/>
  <c r="C4" i="22"/>
  <c r="E106" i="22"/>
  <c r="C106" i="22"/>
  <c r="C103" i="22"/>
  <c r="C102" i="22"/>
  <c r="C101" i="22"/>
  <c r="C99" i="22"/>
  <c r="E98" i="22"/>
  <c r="C98" i="22"/>
  <c r="C96" i="22"/>
  <c r="E95" i="22"/>
  <c r="C95" i="22"/>
  <c r="C94" i="22"/>
  <c r="E92" i="22"/>
  <c r="C91" i="22"/>
  <c r="C90" i="22"/>
  <c r="C88" i="22"/>
  <c r="E87" i="22"/>
  <c r="C87" i="22"/>
  <c r="E86" i="22"/>
  <c r="C86" i="22"/>
  <c r="C83" i="22"/>
  <c r="E82" i="22"/>
  <c r="C82" i="22"/>
  <c r="C81" i="22"/>
  <c r="C80" i="22"/>
  <c r="E79" i="22"/>
  <c r="C78" i="22"/>
  <c r="E76" i="22"/>
  <c r="C75" i="22"/>
  <c r="C74" i="22"/>
  <c r="E73" i="22"/>
  <c r="C72" i="22"/>
  <c r="E71" i="22"/>
  <c r="C71" i="22"/>
  <c r="E70" i="22"/>
  <c r="C70" i="22"/>
  <c r="C67" i="22"/>
  <c r="E66" i="22"/>
  <c r="C66" i="22"/>
  <c r="E63" i="22"/>
  <c r="C62" i="22"/>
  <c r="E60" i="22"/>
  <c r="C60" i="22"/>
  <c r="C59" i="22"/>
  <c r="C58" i="22"/>
  <c r="C53" i="22"/>
  <c r="E52" i="22"/>
  <c r="C49" i="22"/>
  <c r="E47" i="22"/>
  <c r="C47" i="22"/>
  <c r="E46" i="22"/>
  <c r="C45" i="22"/>
  <c r="E43" i="22"/>
  <c r="C42" i="22"/>
  <c r="C40" i="22"/>
  <c r="E39" i="22"/>
  <c r="E37" i="22"/>
  <c r="C37" i="22"/>
  <c r="C36" i="22"/>
  <c r="E35" i="22"/>
  <c r="E34" i="22"/>
  <c r="C34" i="22"/>
  <c r="C31" i="22"/>
  <c r="E30" i="22"/>
  <c r="E29" i="22"/>
  <c r="C29" i="22"/>
  <c r="E26" i="22"/>
  <c r="C26" i="22"/>
  <c r="C25" i="22"/>
  <c r="C24" i="22"/>
  <c r="E21" i="22"/>
  <c r="C21" i="22"/>
  <c r="C20" i="22"/>
  <c r="E15" i="22"/>
  <c r="C15" i="22"/>
  <c r="E14" i="22"/>
  <c r="E13" i="22"/>
  <c r="C13" i="22"/>
  <c r="C11" i="22"/>
  <c r="C10" i="22"/>
  <c r="C7" i="22"/>
  <c r="E6" i="22"/>
  <c r="C5" i="22"/>
  <c r="B9" i="26" l="1"/>
  <c r="F10" i="24"/>
  <c r="F18" i="24"/>
  <c r="F26" i="24"/>
  <c r="F31" i="24"/>
  <c r="F39" i="24"/>
  <c r="F47" i="24"/>
  <c r="F50" i="24"/>
  <c r="F65" i="24"/>
  <c r="F68" i="24"/>
  <c r="F73" i="24"/>
  <c r="F81" i="24"/>
  <c r="F84" i="24"/>
  <c r="F100" i="24"/>
  <c r="F53" i="24"/>
  <c r="F62" i="24"/>
  <c r="F70" i="24"/>
  <c r="F78" i="24"/>
  <c r="F86" i="24"/>
  <c r="F6" i="24"/>
  <c r="F14" i="24"/>
  <c r="F30" i="24"/>
  <c r="F46" i="24"/>
  <c r="F80" i="24"/>
  <c r="F88" i="24"/>
  <c r="F37" i="24"/>
  <c r="F8" i="24"/>
  <c r="F16" i="24"/>
  <c r="F24" i="24"/>
  <c r="F32" i="24"/>
  <c r="F40" i="24"/>
  <c r="F48" i="24"/>
  <c r="C5" i="24"/>
  <c r="C9" i="24"/>
  <c r="C13" i="24"/>
  <c r="C17" i="24"/>
  <c r="C21" i="24"/>
  <c r="C25" i="24"/>
  <c r="C29" i="24"/>
  <c r="C37" i="24"/>
  <c r="C45" i="24"/>
  <c r="C49" i="24"/>
  <c r="C53" i="24"/>
  <c r="C60" i="24"/>
  <c r="C72" i="24"/>
  <c r="C80" i="24"/>
  <c r="B105" i="33"/>
  <c r="B60" i="33"/>
  <c r="B64" i="33"/>
  <c r="B66" i="33"/>
  <c r="B68" i="33"/>
  <c r="B72" i="33"/>
  <c r="B78" i="33"/>
  <c r="B80" i="33"/>
  <c r="B90" i="33"/>
  <c r="B92" i="33"/>
  <c r="B98" i="33"/>
  <c r="B102" i="33"/>
  <c r="B104" i="33"/>
  <c r="B11" i="33"/>
  <c r="B19" i="33"/>
  <c r="B27" i="33"/>
  <c r="B33" i="33"/>
  <c r="B35" i="33"/>
  <c r="B37" i="33"/>
  <c r="B39" i="33"/>
  <c r="B41" i="33"/>
  <c r="B43" i="33"/>
  <c r="B45" i="33"/>
  <c r="B47" i="33"/>
  <c r="B49" i="33"/>
  <c r="B51" i="33"/>
  <c r="B53" i="33"/>
  <c r="B55" i="33"/>
  <c r="B18" i="33"/>
  <c r="E107" i="33"/>
  <c r="B59" i="33"/>
  <c r="B63" i="33"/>
  <c r="B65" i="33"/>
  <c r="B67" i="33"/>
  <c r="B71" i="33"/>
  <c r="B73" i="33"/>
  <c r="B75" i="33"/>
  <c r="B79" i="33"/>
  <c r="B81" i="33"/>
  <c r="B83" i="33"/>
  <c r="B87" i="33"/>
  <c r="B89" i="33"/>
  <c r="B91" i="33"/>
  <c r="B95" i="33"/>
  <c r="B97" i="33"/>
  <c r="B99" i="33"/>
  <c r="B103" i="33"/>
  <c r="B5" i="33"/>
  <c r="B7" i="33"/>
  <c r="B9" i="33"/>
  <c r="B13" i="33"/>
  <c r="B15" i="33"/>
  <c r="B17" i="33"/>
  <c r="B21" i="33"/>
  <c r="B23" i="33"/>
  <c r="B25" i="33"/>
  <c r="B29" i="33"/>
  <c r="B31" i="33"/>
  <c r="B3" i="33"/>
  <c r="B4" i="33"/>
  <c r="B6" i="33"/>
  <c r="B8" i="33"/>
  <c r="B12" i="33"/>
  <c r="B14" i="33"/>
  <c r="B16" i="33"/>
  <c r="B20" i="33"/>
  <c r="B22" i="33"/>
  <c r="B24" i="33"/>
  <c r="B28" i="33"/>
  <c r="B30" i="33"/>
  <c r="B32" i="33"/>
  <c r="B36" i="33"/>
  <c r="B38" i="33"/>
  <c r="B40" i="33"/>
  <c r="B44" i="33"/>
  <c r="B46" i="33"/>
  <c r="B48" i="33"/>
  <c r="B52" i="33"/>
  <c r="B54" i="33"/>
  <c r="D107" i="33"/>
  <c r="C107" i="33"/>
  <c r="D65" i="31"/>
  <c r="B64" i="31"/>
  <c r="D58" i="31"/>
  <c r="G58" i="31"/>
  <c r="C48" i="31"/>
  <c r="C51" i="31" s="1"/>
  <c r="E51" i="31"/>
  <c r="I51" i="31"/>
  <c r="F51" i="31"/>
  <c r="C41" i="31"/>
  <c r="B41" i="31" s="1"/>
  <c r="E41" i="31"/>
  <c r="E44" i="31" s="1"/>
  <c r="F44" i="31"/>
  <c r="I44" i="31"/>
  <c r="J44" i="31"/>
  <c r="B33" i="31"/>
  <c r="C36" i="31"/>
  <c r="C34" i="31"/>
  <c r="B34" i="31" s="1"/>
  <c r="D36" i="31"/>
  <c r="G36" i="31"/>
  <c r="F36" i="31"/>
  <c r="G29" i="31"/>
  <c r="C5" i="31"/>
  <c r="C9" i="31"/>
  <c r="C13" i="31"/>
  <c r="E22" i="31"/>
  <c r="D22" i="31"/>
  <c r="F6" i="31"/>
  <c r="F10" i="31"/>
  <c r="F14" i="31"/>
  <c r="F18" i="31"/>
  <c r="F7" i="31"/>
  <c r="F19" i="31"/>
  <c r="G22" i="31"/>
  <c r="I11" i="31"/>
  <c r="I15" i="31"/>
  <c r="J22" i="31"/>
  <c r="M22" i="31"/>
  <c r="L8" i="31"/>
  <c r="N22" i="31"/>
  <c r="L4" i="31"/>
  <c r="L22" i="31" s="1"/>
  <c r="P22" i="31"/>
  <c r="U22" i="31"/>
  <c r="R3" i="31"/>
  <c r="V22" i="31"/>
  <c r="T22" i="31"/>
  <c r="W22" i="31"/>
  <c r="R11" i="31"/>
  <c r="B11" i="31" s="1"/>
  <c r="R19" i="31"/>
  <c r="F62" i="31"/>
  <c r="B63" i="31"/>
  <c r="C65" i="31"/>
  <c r="E58" i="31"/>
  <c r="B57" i="31"/>
  <c r="C58" i="31"/>
  <c r="B56" i="31"/>
  <c r="D51" i="31"/>
  <c r="B50" i="31"/>
  <c r="B49" i="31"/>
  <c r="J51" i="31"/>
  <c r="B43" i="31"/>
  <c r="B42" i="31"/>
  <c r="B40" i="31"/>
  <c r="B26" i="31"/>
  <c r="B29" i="31" s="1"/>
  <c r="C29" i="31"/>
  <c r="D29" i="31"/>
  <c r="O22" i="31"/>
  <c r="B9" i="31"/>
  <c r="I6" i="31"/>
  <c r="I22" i="31" s="1"/>
  <c r="B16" i="31"/>
  <c r="F4" i="31"/>
  <c r="B10" i="31"/>
  <c r="B14" i="31"/>
  <c r="B18" i="31"/>
  <c r="B8" i="31"/>
  <c r="B17" i="31"/>
  <c r="B13" i="31"/>
  <c r="B7" i="31"/>
  <c r="B12" i="31"/>
  <c r="B21" i="31"/>
  <c r="C6" i="31"/>
  <c r="B15" i="31"/>
  <c r="B20" i="31"/>
  <c r="B55" i="31"/>
  <c r="B5" i="31"/>
  <c r="F177" i="26"/>
  <c r="C174" i="26"/>
  <c r="B174" i="26" s="1"/>
  <c r="G177" i="26"/>
  <c r="B173" i="26"/>
  <c r="H177" i="26"/>
  <c r="C176" i="26"/>
  <c r="B176" i="26" s="1"/>
  <c r="D177" i="26"/>
  <c r="E168" i="26"/>
  <c r="B165" i="26"/>
  <c r="C164" i="26"/>
  <c r="C168" i="26" s="1"/>
  <c r="K168" i="26"/>
  <c r="I168" i="26"/>
  <c r="G168" i="26"/>
  <c r="H168" i="26"/>
  <c r="C157" i="26"/>
  <c r="B157" i="26" s="1"/>
  <c r="H158" i="26"/>
  <c r="B154" i="26"/>
  <c r="F158" i="26"/>
  <c r="B155" i="26"/>
  <c r="C152" i="26"/>
  <c r="B152" i="26" s="1"/>
  <c r="G158" i="26"/>
  <c r="F144" i="26"/>
  <c r="F148" i="26" s="1"/>
  <c r="H148" i="26"/>
  <c r="E148" i="26"/>
  <c r="D148" i="26"/>
  <c r="M148" i="26"/>
  <c r="H139" i="26"/>
  <c r="D139" i="26"/>
  <c r="G139" i="26"/>
  <c r="B132" i="26"/>
  <c r="C137" i="26"/>
  <c r="B137" i="26" s="1"/>
  <c r="B134" i="26"/>
  <c r="C127" i="26"/>
  <c r="F127" i="26"/>
  <c r="B117" i="26"/>
  <c r="D118" i="26"/>
  <c r="B114" i="26"/>
  <c r="B116" i="26"/>
  <c r="F109" i="26"/>
  <c r="B105" i="26"/>
  <c r="C99" i="26"/>
  <c r="B99" i="26" s="1"/>
  <c r="D101" i="26"/>
  <c r="I101" i="26"/>
  <c r="G101" i="26"/>
  <c r="G93" i="26"/>
  <c r="F93" i="26"/>
  <c r="C88" i="26"/>
  <c r="B88" i="26" s="1"/>
  <c r="H93" i="26"/>
  <c r="C84" i="26"/>
  <c r="B82" i="26"/>
  <c r="D76" i="26"/>
  <c r="E75" i="26"/>
  <c r="B75" i="26" s="1"/>
  <c r="B71" i="26"/>
  <c r="B74" i="26"/>
  <c r="H76" i="26"/>
  <c r="F76" i="26"/>
  <c r="G76" i="26"/>
  <c r="H66" i="26"/>
  <c r="I66" i="26"/>
  <c r="C63" i="26"/>
  <c r="E66" i="26"/>
  <c r="E55" i="26"/>
  <c r="H55" i="26"/>
  <c r="B50" i="26"/>
  <c r="F55" i="26"/>
  <c r="C52" i="26"/>
  <c r="B52" i="26" s="1"/>
  <c r="E46" i="26"/>
  <c r="F46" i="26"/>
  <c r="G46" i="26"/>
  <c r="C45" i="26"/>
  <c r="B45" i="26" s="1"/>
  <c r="C44" i="26"/>
  <c r="B44" i="26" s="1"/>
  <c r="C43" i="26"/>
  <c r="B43" i="26" s="1"/>
  <c r="C41" i="26"/>
  <c r="B41" i="26" s="1"/>
  <c r="B27" i="26"/>
  <c r="B28" i="26"/>
  <c r="I30" i="26"/>
  <c r="B26" i="26"/>
  <c r="G30" i="26"/>
  <c r="F30" i="26"/>
  <c r="C25" i="26"/>
  <c r="B25" i="26" s="1"/>
  <c r="C29" i="26"/>
  <c r="B29" i="26" s="1"/>
  <c r="E30" i="26"/>
  <c r="E21" i="26"/>
  <c r="C19" i="26"/>
  <c r="B19" i="26" s="1"/>
  <c r="H21" i="26"/>
  <c r="G21" i="26"/>
  <c r="B17" i="26"/>
  <c r="B20" i="26"/>
  <c r="B21" i="26" s="1"/>
  <c r="D21" i="26"/>
  <c r="C5" i="26"/>
  <c r="B5" i="26" s="1"/>
  <c r="C4" i="26"/>
  <c r="B172" i="26"/>
  <c r="F163" i="26"/>
  <c r="B163" i="26" s="1"/>
  <c r="B166" i="26"/>
  <c r="D168" i="26"/>
  <c r="B167" i="26"/>
  <c r="B156" i="26"/>
  <c r="C148" i="26"/>
  <c r="B146" i="26"/>
  <c r="I144" i="26"/>
  <c r="B147" i="26"/>
  <c r="B145" i="26"/>
  <c r="B131" i="26"/>
  <c r="E139" i="26"/>
  <c r="C135" i="26"/>
  <c r="B135" i="26" s="1"/>
  <c r="C118" i="26"/>
  <c r="E127" i="26"/>
  <c r="B123" i="26"/>
  <c r="B106" i="26"/>
  <c r="B108" i="26"/>
  <c r="B107" i="26"/>
  <c r="E109" i="26"/>
  <c r="C109" i="26"/>
  <c r="B100" i="26"/>
  <c r="F101" i="26"/>
  <c r="C97" i="26"/>
  <c r="D93" i="26"/>
  <c r="D84" i="26"/>
  <c r="B81" i="26"/>
  <c r="E73" i="26"/>
  <c r="B73" i="26" s="1"/>
  <c r="C72" i="26"/>
  <c r="B72" i="26" s="1"/>
  <c r="D55" i="26"/>
  <c r="C36" i="26"/>
  <c r="B34" i="26"/>
  <c r="D36" i="26"/>
  <c r="F36" i="26"/>
  <c r="E36" i="26"/>
  <c r="B35" i="26"/>
  <c r="H30" i="26"/>
  <c r="B14" i="26"/>
  <c r="B15" i="26"/>
  <c r="B7" i="26"/>
  <c r="B8" i="26"/>
  <c r="B6" i="26"/>
  <c r="F10" i="26"/>
  <c r="B4" i="26"/>
  <c r="E10" i="26"/>
  <c r="B3" i="26"/>
  <c r="B98" i="26"/>
  <c r="B113" i="26"/>
  <c r="B122" i="26"/>
  <c r="B143" i="26"/>
  <c r="B70" i="26"/>
  <c r="B162" i="26"/>
  <c r="C21" i="26"/>
  <c r="C66" i="26"/>
  <c r="B42" i="26"/>
  <c r="B80" i="26"/>
  <c r="B89" i="26"/>
  <c r="F59" i="24"/>
  <c r="F67" i="24"/>
  <c r="F75" i="24"/>
  <c r="F83" i="24"/>
  <c r="F91" i="24"/>
  <c r="F99" i="24"/>
  <c r="C4" i="24"/>
  <c r="C16" i="24"/>
  <c r="C20" i="24"/>
  <c r="C24" i="24"/>
  <c r="C28" i="24"/>
  <c r="C32" i="24"/>
  <c r="C36" i="24"/>
  <c r="C40" i="24"/>
  <c r="C44" i="24"/>
  <c r="C48" i="24"/>
  <c r="C52" i="24"/>
  <c r="F11" i="24"/>
  <c r="F19" i="24"/>
  <c r="F4" i="24"/>
  <c r="F12" i="24"/>
  <c r="F23" i="24"/>
  <c r="F28" i="24"/>
  <c r="F36" i="24"/>
  <c r="F44" i="24"/>
  <c r="F52" i="24"/>
  <c r="F55" i="24"/>
  <c r="E64" i="22"/>
  <c r="E72" i="22"/>
  <c r="E80" i="22"/>
  <c r="E88" i="22"/>
  <c r="E96" i="22"/>
  <c r="E104" i="22"/>
  <c r="E74" i="22"/>
  <c r="E90" i="22"/>
  <c r="E7" i="22"/>
  <c r="E12" i="22"/>
  <c r="E23" i="22"/>
  <c r="E31" i="22"/>
  <c r="E36" i="22"/>
  <c r="E44" i="22"/>
  <c r="E55" i="22"/>
  <c r="E49" i="22"/>
  <c r="E3" i="22"/>
  <c r="U112" i="4"/>
  <c r="E4" i="22"/>
  <c r="C3" i="22"/>
  <c r="C107" i="22" s="1"/>
  <c r="I565" i="12"/>
  <c r="H565" i="12"/>
  <c r="G565" i="12"/>
  <c r="F565" i="12"/>
  <c r="D565" i="12"/>
  <c r="E564" i="12"/>
  <c r="E563" i="12"/>
  <c r="E562" i="12"/>
  <c r="C564" i="12"/>
  <c r="C563" i="12"/>
  <c r="C562" i="12"/>
  <c r="B562" i="12" s="1"/>
  <c r="H558" i="12"/>
  <c r="G558" i="12"/>
  <c r="F558" i="12"/>
  <c r="E558" i="12"/>
  <c r="D558" i="12"/>
  <c r="C557" i="12"/>
  <c r="B557" i="12" s="1"/>
  <c r="C556" i="12"/>
  <c r="B556" i="12" s="1"/>
  <c r="C555" i="12"/>
  <c r="B555" i="12" s="1"/>
  <c r="O551" i="12"/>
  <c r="N551" i="12"/>
  <c r="M551" i="12"/>
  <c r="L551" i="12"/>
  <c r="J551" i="12"/>
  <c r="H551" i="12"/>
  <c r="G551" i="12"/>
  <c r="E551" i="12"/>
  <c r="D551" i="12"/>
  <c r="K550" i="12"/>
  <c r="K551" i="12" s="1"/>
  <c r="I550" i="12"/>
  <c r="I551" i="12" s="1"/>
  <c r="F550" i="12"/>
  <c r="F551" i="12" s="1"/>
  <c r="C550" i="12"/>
  <c r="C551" i="12" s="1"/>
  <c r="I546" i="12"/>
  <c r="H546" i="12"/>
  <c r="G546" i="12"/>
  <c r="F546" i="12"/>
  <c r="D546" i="12"/>
  <c r="E545" i="12"/>
  <c r="E544" i="12"/>
  <c r="E543" i="12"/>
  <c r="C545" i="12"/>
  <c r="C544" i="12"/>
  <c r="C543" i="12"/>
  <c r="C538" i="12"/>
  <c r="B538" i="12" s="1"/>
  <c r="C537" i="12"/>
  <c r="B537" i="12" s="1"/>
  <c r="C536" i="12"/>
  <c r="B536" i="12" s="1"/>
  <c r="G539" i="12"/>
  <c r="F539" i="12"/>
  <c r="E539" i="12"/>
  <c r="D539" i="12"/>
  <c r="I532" i="12"/>
  <c r="H532" i="12"/>
  <c r="G532" i="12"/>
  <c r="F532" i="12"/>
  <c r="D532" i="12"/>
  <c r="E531" i="12"/>
  <c r="E530" i="12"/>
  <c r="C530" i="12"/>
  <c r="C531" i="12"/>
  <c r="G526" i="12"/>
  <c r="F526" i="12"/>
  <c r="E526" i="12"/>
  <c r="D526" i="12"/>
  <c r="C525" i="12"/>
  <c r="B525" i="12" s="1"/>
  <c r="C524" i="12"/>
  <c r="C523" i="12"/>
  <c r="C522" i="12"/>
  <c r="B522" i="12" s="1"/>
  <c r="C521" i="12"/>
  <c r="B521" i="12" s="1"/>
  <c r="B524" i="12"/>
  <c r="B523" i="12"/>
  <c r="F516" i="12"/>
  <c r="F515" i="12"/>
  <c r="C516" i="12"/>
  <c r="C515" i="12"/>
  <c r="K517" i="12"/>
  <c r="J517" i="12"/>
  <c r="I517" i="12"/>
  <c r="H517" i="12"/>
  <c r="G517" i="12"/>
  <c r="E517" i="12"/>
  <c r="D517" i="12"/>
  <c r="H509" i="12"/>
  <c r="H510" i="12"/>
  <c r="E510" i="12"/>
  <c r="E509" i="12"/>
  <c r="C510" i="12"/>
  <c r="C509" i="12"/>
  <c r="M511" i="12"/>
  <c r="L511" i="12"/>
  <c r="K511" i="12"/>
  <c r="J511" i="12"/>
  <c r="I511" i="12"/>
  <c r="G511" i="12"/>
  <c r="F511" i="12"/>
  <c r="D511" i="12"/>
  <c r="H505" i="12"/>
  <c r="G505" i="12"/>
  <c r="F505" i="12"/>
  <c r="E505" i="12"/>
  <c r="D505" i="12"/>
  <c r="C504" i="12"/>
  <c r="B504" i="12" s="1"/>
  <c r="C503" i="12"/>
  <c r="B503" i="12" s="1"/>
  <c r="H499" i="12"/>
  <c r="G499" i="12"/>
  <c r="F499" i="12"/>
  <c r="E499" i="12"/>
  <c r="D499" i="12"/>
  <c r="C498" i="12"/>
  <c r="B498" i="12" s="1"/>
  <c r="C497" i="12"/>
  <c r="B497" i="12" s="1"/>
  <c r="H493" i="12"/>
  <c r="G493" i="12"/>
  <c r="F493" i="12"/>
  <c r="E493" i="12"/>
  <c r="D493" i="12"/>
  <c r="C492" i="12"/>
  <c r="B492" i="12" s="1"/>
  <c r="C491" i="12"/>
  <c r="B491" i="12" s="1"/>
  <c r="R487" i="12"/>
  <c r="Q487" i="12"/>
  <c r="P487" i="12"/>
  <c r="O487" i="12"/>
  <c r="M487" i="12"/>
  <c r="K487" i="12"/>
  <c r="I487" i="12"/>
  <c r="G487" i="12"/>
  <c r="F487" i="12"/>
  <c r="D487" i="12"/>
  <c r="N485" i="12"/>
  <c r="N486" i="12"/>
  <c r="L486" i="12"/>
  <c r="L485" i="12"/>
  <c r="J485" i="12"/>
  <c r="J486" i="12"/>
  <c r="H486" i="12"/>
  <c r="H485" i="12"/>
  <c r="E486" i="12"/>
  <c r="E485" i="12"/>
  <c r="E487" i="12" s="1"/>
  <c r="C486" i="12"/>
  <c r="C485" i="12"/>
  <c r="E459" i="12"/>
  <c r="E458" i="12"/>
  <c r="E457" i="12"/>
  <c r="C459" i="12"/>
  <c r="C458" i="12"/>
  <c r="C457" i="12"/>
  <c r="J466" i="12"/>
  <c r="J465" i="12"/>
  <c r="J464" i="12"/>
  <c r="G466" i="12"/>
  <c r="G465" i="12"/>
  <c r="G464" i="12"/>
  <c r="E466" i="12"/>
  <c r="E465" i="12"/>
  <c r="E464" i="12"/>
  <c r="C466" i="12"/>
  <c r="C465" i="12"/>
  <c r="C464" i="12"/>
  <c r="C473" i="12"/>
  <c r="B473" i="12" s="1"/>
  <c r="C472" i="12"/>
  <c r="B472" i="12" s="1"/>
  <c r="C471" i="12"/>
  <c r="B471" i="12" s="1"/>
  <c r="C480" i="12"/>
  <c r="B480" i="12" s="1"/>
  <c r="C479" i="12"/>
  <c r="B479" i="12" s="1"/>
  <c r="C478" i="12"/>
  <c r="B478" i="12" s="1"/>
  <c r="I481" i="12"/>
  <c r="H481" i="12"/>
  <c r="G481" i="12"/>
  <c r="F481" i="12"/>
  <c r="E481" i="12"/>
  <c r="D481" i="12"/>
  <c r="I474" i="12"/>
  <c r="H474" i="12"/>
  <c r="G474" i="12"/>
  <c r="F474" i="12"/>
  <c r="E474" i="12"/>
  <c r="D474" i="12"/>
  <c r="O467" i="12"/>
  <c r="N467" i="12"/>
  <c r="M467" i="12"/>
  <c r="L467" i="12"/>
  <c r="K467" i="12"/>
  <c r="I467" i="12"/>
  <c r="H467" i="12"/>
  <c r="F467" i="12"/>
  <c r="D467" i="12"/>
  <c r="J460" i="12"/>
  <c r="I460" i="12"/>
  <c r="H460" i="12"/>
  <c r="G460" i="12"/>
  <c r="F460" i="12"/>
  <c r="D460" i="12"/>
  <c r="H453" i="12"/>
  <c r="G453" i="12"/>
  <c r="F453" i="12"/>
  <c r="E453" i="12"/>
  <c r="D453" i="12"/>
  <c r="C452" i="12"/>
  <c r="B452" i="12" s="1"/>
  <c r="C451" i="12"/>
  <c r="B451" i="12" s="1"/>
  <c r="C450" i="12"/>
  <c r="B450" i="12" s="1"/>
  <c r="C421" i="12"/>
  <c r="B421" i="12" s="1"/>
  <c r="C420" i="12"/>
  <c r="B420" i="12" s="1"/>
  <c r="C419" i="12"/>
  <c r="B419" i="12" s="1"/>
  <c r="C418" i="12"/>
  <c r="B418" i="12" s="1"/>
  <c r="C417" i="12"/>
  <c r="B417" i="12" s="1"/>
  <c r="C416" i="12"/>
  <c r="B416" i="12" s="1"/>
  <c r="C415" i="12"/>
  <c r="B415" i="12" s="1"/>
  <c r="C414" i="12"/>
  <c r="B414" i="12" s="1"/>
  <c r="E433" i="12"/>
  <c r="E432" i="12"/>
  <c r="E431" i="12"/>
  <c r="E430" i="12"/>
  <c r="E429" i="12"/>
  <c r="E428" i="12"/>
  <c r="E427" i="12"/>
  <c r="E426" i="12"/>
  <c r="C433" i="12"/>
  <c r="B433" i="12" s="1"/>
  <c r="C432" i="12"/>
  <c r="B432" i="12" s="1"/>
  <c r="C431" i="12"/>
  <c r="C430" i="12"/>
  <c r="B430" i="12" s="1"/>
  <c r="C429" i="12"/>
  <c r="C428" i="12"/>
  <c r="C427" i="12"/>
  <c r="C426" i="12"/>
  <c r="B439" i="12"/>
  <c r="C445" i="12"/>
  <c r="B445" i="12" s="1"/>
  <c r="C444" i="12"/>
  <c r="B444" i="12" s="1"/>
  <c r="C443" i="12"/>
  <c r="B443" i="12" s="1"/>
  <c r="C442" i="12"/>
  <c r="B442" i="12" s="1"/>
  <c r="C441" i="12"/>
  <c r="B441" i="12" s="1"/>
  <c r="C440" i="12"/>
  <c r="B440" i="12" s="1"/>
  <c r="C439" i="12"/>
  <c r="C438" i="12"/>
  <c r="B438" i="12" s="1"/>
  <c r="J446" i="12"/>
  <c r="I446" i="12"/>
  <c r="H446" i="12"/>
  <c r="G446" i="12"/>
  <c r="F446" i="12"/>
  <c r="E446" i="12"/>
  <c r="D446" i="12"/>
  <c r="J434" i="12"/>
  <c r="I434" i="12"/>
  <c r="H434" i="12"/>
  <c r="G434" i="12"/>
  <c r="F434" i="12"/>
  <c r="D434" i="12"/>
  <c r="G422" i="12"/>
  <c r="F422" i="12"/>
  <c r="E422" i="12"/>
  <c r="D422" i="12"/>
  <c r="H410" i="12"/>
  <c r="G410" i="12"/>
  <c r="F410" i="12"/>
  <c r="E410" i="12"/>
  <c r="D410" i="12"/>
  <c r="C409" i="12"/>
  <c r="B409" i="12" s="1"/>
  <c r="C408" i="12"/>
  <c r="B408" i="12" s="1"/>
  <c r="C407" i="12"/>
  <c r="B407" i="12" s="1"/>
  <c r="C406" i="12"/>
  <c r="B406" i="12" s="1"/>
  <c r="C405" i="12"/>
  <c r="B405" i="12" s="1"/>
  <c r="C404" i="12"/>
  <c r="B404" i="12" s="1"/>
  <c r="C403" i="12"/>
  <c r="B403" i="12" s="1"/>
  <c r="C402" i="12"/>
  <c r="C397" i="12"/>
  <c r="B397" i="12" s="1"/>
  <c r="C396" i="12"/>
  <c r="B396" i="12" s="1"/>
  <c r="C395" i="12"/>
  <c r="B395" i="12" s="1"/>
  <c r="C394" i="12"/>
  <c r="B394" i="12" s="1"/>
  <c r="C393" i="12"/>
  <c r="B393" i="12" s="1"/>
  <c r="C392" i="12"/>
  <c r="B392" i="12" s="1"/>
  <c r="C391" i="12"/>
  <c r="B391" i="12" s="1"/>
  <c r="C390" i="12"/>
  <c r="I398" i="12"/>
  <c r="H398" i="12"/>
  <c r="G398" i="12"/>
  <c r="F398" i="12"/>
  <c r="E398" i="12"/>
  <c r="D398" i="12"/>
  <c r="B390" i="12"/>
  <c r="E384" i="12"/>
  <c r="E385" i="12"/>
  <c r="C385" i="12"/>
  <c r="C384" i="12"/>
  <c r="C386" i="12" s="1"/>
  <c r="C379" i="12"/>
  <c r="B379" i="12" s="1"/>
  <c r="C378" i="12"/>
  <c r="B378" i="12" s="1"/>
  <c r="C373" i="12"/>
  <c r="B373" i="12" s="1"/>
  <c r="C372" i="12"/>
  <c r="B372" i="12" s="1"/>
  <c r="I386" i="12"/>
  <c r="H386" i="12"/>
  <c r="G386" i="12"/>
  <c r="F386" i="12"/>
  <c r="D386" i="12"/>
  <c r="G380" i="12"/>
  <c r="F380" i="12"/>
  <c r="E380" i="12"/>
  <c r="D380" i="12"/>
  <c r="G374" i="12"/>
  <c r="F374" i="12"/>
  <c r="E374" i="12"/>
  <c r="D374" i="12"/>
  <c r="F368" i="12"/>
  <c r="E368" i="12"/>
  <c r="D368" i="12"/>
  <c r="K362" i="12"/>
  <c r="J362" i="12"/>
  <c r="I362" i="12"/>
  <c r="H362" i="12"/>
  <c r="F362" i="12"/>
  <c r="D362" i="12"/>
  <c r="G361" i="12"/>
  <c r="G360" i="12"/>
  <c r="G362" i="12" s="1"/>
  <c r="E361" i="12"/>
  <c r="E360" i="12"/>
  <c r="C361" i="12"/>
  <c r="C360" i="12"/>
  <c r="C362" i="12" s="1"/>
  <c r="G356" i="12"/>
  <c r="F356" i="12"/>
  <c r="E356" i="12"/>
  <c r="D356" i="12"/>
  <c r="C355" i="12"/>
  <c r="C356" i="12" s="1"/>
  <c r="I351" i="12"/>
  <c r="H351" i="12"/>
  <c r="G351" i="12"/>
  <c r="F351" i="12"/>
  <c r="D351" i="12"/>
  <c r="E350" i="12"/>
  <c r="E351" i="12" s="1"/>
  <c r="C350" i="12"/>
  <c r="C351" i="12" s="1"/>
  <c r="C345" i="12"/>
  <c r="C346" i="12" s="1"/>
  <c r="H346" i="12"/>
  <c r="G346" i="12"/>
  <c r="F346" i="12"/>
  <c r="E346" i="12"/>
  <c r="D346" i="12"/>
  <c r="G341" i="12"/>
  <c r="F341" i="12"/>
  <c r="E341" i="12"/>
  <c r="D341" i="12"/>
  <c r="C340" i="12"/>
  <c r="B340" i="12" s="1"/>
  <c r="B341" i="12" s="1"/>
  <c r="C335" i="12"/>
  <c r="C336" i="12" s="1"/>
  <c r="G336" i="12"/>
  <c r="F336" i="12"/>
  <c r="E336" i="12"/>
  <c r="D336" i="12"/>
  <c r="K326" i="12"/>
  <c r="J326" i="12"/>
  <c r="I326" i="12"/>
  <c r="H326" i="12"/>
  <c r="G326" i="12"/>
  <c r="E326" i="12"/>
  <c r="D326" i="12"/>
  <c r="I331" i="12"/>
  <c r="H331" i="12"/>
  <c r="G331" i="12"/>
  <c r="F331" i="12"/>
  <c r="D331" i="12"/>
  <c r="E330" i="12"/>
  <c r="E331" i="12" s="1"/>
  <c r="C330" i="12"/>
  <c r="F325" i="12"/>
  <c r="F326" i="12" s="1"/>
  <c r="C325" i="12"/>
  <c r="G321" i="12"/>
  <c r="F321" i="12"/>
  <c r="E321" i="12"/>
  <c r="D321" i="12"/>
  <c r="C320" i="12"/>
  <c r="C321" i="12" s="1"/>
  <c r="H316" i="12"/>
  <c r="G316" i="12"/>
  <c r="F316" i="12"/>
  <c r="E316" i="12"/>
  <c r="D316" i="12"/>
  <c r="C315" i="12"/>
  <c r="C316" i="12" s="1"/>
  <c r="I311" i="12"/>
  <c r="H311" i="12"/>
  <c r="G311" i="12"/>
  <c r="F311" i="12"/>
  <c r="D311" i="12"/>
  <c r="E309" i="12"/>
  <c r="E310" i="12"/>
  <c r="C310" i="12"/>
  <c r="C309" i="12"/>
  <c r="B309" i="12" s="1"/>
  <c r="K305" i="12"/>
  <c r="J305" i="12"/>
  <c r="I305" i="12"/>
  <c r="H305" i="12"/>
  <c r="G305" i="12"/>
  <c r="E305" i="12"/>
  <c r="D305" i="12"/>
  <c r="F304" i="12"/>
  <c r="F303" i="12"/>
  <c r="F302" i="12"/>
  <c r="F301" i="12"/>
  <c r="F300" i="12"/>
  <c r="C304" i="12"/>
  <c r="C303" i="12"/>
  <c r="C302" i="12"/>
  <c r="C301" i="12"/>
  <c r="B301" i="12" s="1"/>
  <c r="C300" i="12"/>
  <c r="H296" i="12"/>
  <c r="G296" i="12"/>
  <c r="F296" i="12"/>
  <c r="E296" i="12"/>
  <c r="D296" i="12"/>
  <c r="C295" i="12"/>
  <c r="B295" i="12" s="1"/>
  <c r="C294" i="12"/>
  <c r="B294" i="12" s="1"/>
  <c r="C293" i="12"/>
  <c r="B293" i="12" s="1"/>
  <c r="C292" i="12"/>
  <c r="B292" i="12" s="1"/>
  <c r="C291" i="12"/>
  <c r="B291" i="12" s="1"/>
  <c r="C532" i="12" l="1"/>
  <c r="B385" i="12"/>
  <c r="B457" i="12"/>
  <c r="B164" i="26"/>
  <c r="B177" i="26"/>
  <c r="C107" i="24"/>
  <c r="R22" i="31"/>
  <c r="F107" i="24"/>
  <c r="E107" i="22"/>
  <c r="H487" i="12"/>
  <c r="B563" i="12"/>
  <c r="B544" i="12"/>
  <c r="F517" i="12"/>
  <c r="E362" i="12"/>
  <c r="B350" i="12"/>
  <c r="B351" i="12" s="1"/>
  <c r="B3" i="31"/>
  <c r="B48" i="31"/>
  <c r="B51" i="31" s="1"/>
  <c r="C44" i="31"/>
  <c r="B36" i="31"/>
  <c r="F22" i="31"/>
  <c r="C158" i="26"/>
  <c r="B144" i="26"/>
  <c r="B148" i="26" s="1"/>
  <c r="B139" i="26"/>
  <c r="C101" i="26"/>
  <c r="C93" i="26"/>
  <c r="B93" i="26"/>
  <c r="C76" i="26"/>
  <c r="B55" i="26"/>
  <c r="C30" i="26"/>
  <c r="B30" i="26"/>
  <c r="C10" i="26"/>
  <c r="B530" i="12"/>
  <c r="E565" i="12"/>
  <c r="B545" i="12"/>
  <c r="E546" i="12"/>
  <c r="C517" i="12"/>
  <c r="C511" i="12"/>
  <c r="J487" i="12"/>
  <c r="B486" i="12"/>
  <c r="B458" i="12"/>
  <c r="B459" i="12"/>
  <c r="C410" i="12"/>
  <c r="B325" i="12"/>
  <c r="B326" i="12" s="1"/>
  <c r="C311" i="12"/>
  <c r="E311" i="12"/>
  <c r="B300" i="12"/>
  <c r="C565" i="12"/>
  <c r="B558" i="12"/>
  <c r="C558" i="12"/>
  <c r="B543" i="12"/>
  <c r="B526" i="12"/>
  <c r="C505" i="12"/>
  <c r="B505" i="12"/>
  <c r="C499" i="12"/>
  <c r="C493" i="12"/>
  <c r="B493" i="12"/>
  <c r="C487" i="12"/>
  <c r="L487" i="12"/>
  <c r="N487" i="12"/>
  <c r="B485" i="12"/>
  <c r="C467" i="12"/>
  <c r="C453" i="12"/>
  <c r="B453" i="12"/>
  <c r="B427" i="12"/>
  <c r="B431" i="12"/>
  <c r="B355" i="12"/>
  <c r="B356" i="12" s="1"/>
  <c r="F305" i="12"/>
  <c r="B564" i="12"/>
  <c r="B550" i="12"/>
  <c r="B551" i="12" s="1"/>
  <c r="C546" i="12"/>
  <c r="E532" i="12"/>
  <c r="B531" i="12"/>
  <c r="C526" i="12"/>
  <c r="H511" i="12"/>
  <c r="B510" i="12"/>
  <c r="B499" i="12"/>
  <c r="B474" i="12"/>
  <c r="B466" i="12"/>
  <c r="J467" i="12"/>
  <c r="B428" i="12"/>
  <c r="B429" i="12"/>
  <c r="C422" i="12"/>
  <c r="B402" i="12"/>
  <c r="B410" i="12" s="1"/>
  <c r="B361" i="12"/>
  <c r="B360" i="12"/>
  <c r="C341" i="12"/>
  <c r="B330" i="12"/>
  <c r="B331" i="12" s="1"/>
  <c r="C331" i="12"/>
  <c r="C326" i="12"/>
  <c r="B320" i="12"/>
  <c r="B321" i="12" s="1"/>
  <c r="B315" i="12"/>
  <c r="B316" i="12" s="1"/>
  <c r="B310" i="12"/>
  <c r="B311" i="12" s="1"/>
  <c r="B302" i="12"/>
  <c r="C305" i="12"/>
  <c r="B296" i="12"/>
  <c r="B107" i="33"/>
  <c r="B58" i="31"/>
  <c r="B19" i="31"/>
  <c r="B6" i="31"/>
  <c r="F65" i="31"/>
  <c r="B62" i="31"/>
  <c r="B65" i="31" s="1"/>
  <c r="B44" i="31"/>
  <c r="B4" i="31"/>
  <c r="B22" i="31" s="1"/>
  <c r="C22" i="31"/>
  <c r="C177" i="26"/>
  <c r="B118" i="26"/>
  <c r="B109" i="26"/>
  <c r="E76" i="26"/>
  <c r="B66" i="26"/>
  <c r="C55" i="26"/>
  <c r="B46" i="26"/>
  <c r="C46" i="26"/>
  <c r="B36" i="26"/>
  <c r="F168" i="26"/>
  <c r="B168" i="26"/>
  <c r="B158" i="26"/>
  <c r="I148" i="26"/>
  <c r="C139" i="26"/>
  <c r="B127" i="26"/>
  <c r="B97" i="26"/>
  <c r="B101" i="26" s="1"/>
  <c r="B84" i="26"/>
  <c r="B76" i="26"/>
  <c r="B10" i="26"/>
  <c r="B539" i="12"/>
  <c r="C539" i="12"/>
  <c r="B515" i="12"/>
  <c r="B516" i="12"/>
  <c r="E511" i="12"/>
  <c r="B509" i="12"/>
  <c r="E460" i="12"/>
  <c r="C460" i="12"/>
  <c r="B465" i="12"/>
  <c r="G467" i="12"/>
  <c r="E467" i="12"/>
  <c r="B464" i="12"/>
  <c r="C474" i="12"/>
  <c r="B481" i="12"/>
  <c r="C481" i="12"/>
  <c r="B422" i="12"/>
  <c r="E434" i="12"/>
  <c r="B426" i="12"/>
  <c r="C434" i="12"/>
  <c r="B446" i="12"/>
  <c r="C446" i="12"/>
  <c r="C398" i="12"/>
  <c r="B398" i="12"/>
  <c r="E386" i="12"/>
  <c r="B384" i="12"/>
  <c r="B386" i="12" s="1"/>
  <c r="B380" i="12"/>
  <c r="C380" i="12"/>
  <c r="C374" i="12"/>
  <c r="B374" i="12"/>
  <c r="B368" i="12"/>
  <c r="B345" i="12"/>
  <c r="B346" i="12" s="1"/>
  <c r="B335" i="12"/>
  <c r="B336" i="12" s="1"/>
  <c r="B303" i="12"/>
  <c r="B304" i="12"/>
  <c r="C296" i="12"/>
  <c r="E281" i="12"/>
  <c r="I282" i="12"/>
  <c r="H282" i="12"/>
  <c r="G282" i="12"/>
  <c r="F282" i="12"/>
  <c r="D282" i="12"/>
  <c r="G287" i="12"/>
  <c r="F287" i="12"/>
  <c r="E287" i="12"/>
  <c r="D287" i="12"/>
  <c r="C286" i="12"/>
  <c r="B286" i="12" s="1"/>
  <c r="B287" i="12" s="1"/>
  <c r="C281" i="12"/>
  <c r="G277" i="12"/>
  <c r="F277" i="12"/>
  <c r="E277" i="12"/>
  <c r="D277" i="12"/>
  <c r="C276" i="12"/>
  <c r="B276" i="12" s="1"/>
  <c r="B277" i="12" s="1"/>
  <c r="C271" i="12"/>
  <c r="C272" i="12" s="1"/>
  <c r="G272" i="12"/>
  <c r="F272" i="12"/>
  <c r="E272" i="12"/>
  <c r="D272" i="12"/>
  <c r="H267" i="12"/>
  <c r="G267" i="12"/>
  <c r="F267" i="12"/>
  <c r="E267" i="12"/>
  <c r="D267" i="12"/>
  <c r="C266" i="12"/>
  <c r="B266" i="12" s="1"/>
  <c r="B267" i="12" s="1"/>
  <c r="H262" i="12"/>
  <c r="G262" i="12"/>
  <c r="F262" i="12"/>
  <c r="E262" i="12"/>
  <c r="D262" i="12"/>
  <c r="C261" i="12"/>
  <c r="C262" i="12" s="1"/>
  <c r="F256" i="12"/>
  <c r="F257" i="12" s="1"/>
  <c r="C256" i="12"/>
  <c r="C257" i="12" s="1"/>
  <c r="K257" i="12"/>
  <c r="J257" i="12"/>
  <c r="I257" i="12"/>
  <c r="H257" i="12"/>
  <c r="G257" i="12"/>
  <c r="E257" i="12"/>
  <c r="D257" i="12"/>
  <c r="H252" i="12"/>
  <c r="G252" i="12"/>
  <c r="F252" i="12"/>
  <c r="E252" i="12"/>
  <c r="D252" i="12"/>
  <c r="C251" i="12"/>
  <c r="C252" i="12" s="1"/>
  <c r="C246" i="12"/>
  <c r="C247" i="12" s="1"/>
  <c r="H247" i="12"/>
  <c r="G247" i="12"/>
  <c r="F247" i="12"/>
  <c r="E247" i="12"/>
  <c r="D247" i="12"/>
  <c r="F241" i="12"/>
  <c r="F242" i="12" s="1"/>
  <c r="C241" i="12"/>
  <c r="C242" i="12" s="1"/>
  <c r="J242" i="12"/>
  <c r="I242" i="12"/>
  <c r="H242" i="12"/>
  <c r="G242" i="12"/>
  <c r="E242" i="12"/>
  <c r="D242" i="12"/>
  <c r="F237" i="12"/>
  <c r="E237" i="12"/>
  <c r="D237" i="12"/>
  <c r="C237" i="12"/>
  <c r="B236" i="12"/>
  <c r="B235" i="12"/>
  <c r="B234" i="12"/>
  <c r="B233" i="12"/>
  <c r="B232" i="12"/>
  <c r="B231" i="12"/>
  <c r="B230" i="12"/>
  <c r="B229" i="12"/>
  <c r="B228" i="12"/>
  <c r="B227" i="12"/>
  <c r="G223" i="12"/>
  <c r="F223" i="12"/>
  <c r="E223" i="12"/>
  <c r="D223" i="12"/>
  <c r="C222" i="12"/>
  <c r="B222" i="12" s="1"/>
  <c r="C221" i="12"/>
  <c r="B221" i="12" s="1"/>
  <c r="C220" i="12"/>
  <c r="C219" i="12"/>
  <c r="B219" i="12" s="1"/>
  <c r="C218" i="12"/>
  <c r="B218" i="12" s="1"/>
  <c r="C217" i="12"/>
  <c r="B217" i="12" s="1"/>
  <c r="C216" i="12"/>
  <c r="B216" i="12" s="1"/>
  <c r="C215" i="12"/>
  <c r="B215" i="12" s="1"/>
  <c r="C214" i="12"/>
  <c r="B214" i="12" s="1"/>
  <c r="C213" i="12"/>
  <c r="B213" i="12" s="1"/>
  <c r="B220" i="12"/>
  <c r="H209" i="12"/>
  <c r="G209" i="12"/>
  <c r="F209" i="12"/>
  <c r="E209" i="12"/>
  <c r="D209" i="12"/>
  <c r="C208" i="12"/>
  <c r="B208" i="12" s="1"/>
  <c r="C207" i="12"/>
  <c r="B207" i="12" s="1"/>
  <c r="C206" i="12"/>
  <c r="B206" i="12" s="1"/>
  <c r="G202" i="12"/>
  <c r="F202" i="12"/>
  <c r="E202" i="12"/>
  <c r="D202" i="12"/>
  <c r="C201" i="12"/>
  <c r="B201" i="12" s="1"/>
  <c r="C200" i="12"/>
  <c r="B200" i="12" s="1"/>
  <c r="C195" i="12"/>
  <c r="B195" i="12" s="1"/>
  <c r="C194" i="12"/>
  <c r="B194" i="12" s="1"/>
  <c r="C193" i="12"/>
  <c r="B193" i="12" s="1"/>
  <c r="G196" i="12"/>
  <c r="F196" i="12"/>
  <c r="E196" i="12"/>
  <c r="D196" i="12"/>
  <c r="C188" i="12"/>
  <c r="B188" i="12" s="1"/>
  <c r="C187" i="12"/>
  <c r="B187" i="12" s="1"/>
  <c r="G189" i="12"/>
  <c r="F189" i="12"/>
  <c r="E189" i="12"/>
  <c r="D189" i="12"/>
  <c r="I183" i="12"/>
  <c r="H183" i="12"/>
  <c r="G183" i="12"/>
  <c r="F183" i="12"/>
  <c r="E183" i="12"/>
  <c r="D183" i="12"/>
  <c r="C182" i="12"/>
  <c r="B182" i="12" s="1"/>
  <c r="C181" i="12"/>
  <c r="B181" i="12" s="1"/>
  <c r="C180" i="12"/>
  <c r="B180" i="12" s="1"/>
  <c r="C179" i="12"/>
  <c r="B179" i="12" s="1"/>
  <c r="C178" i="12"/>
  <c r="B178" i="12" s="1"/>
  <c r="C177" i="12"/>
  <c r="B177" i="12" s="1"/>
  <c r="C176" i="12"/>
  <c r="B176" i="12" s="1"/>
  <c r="C175" i="12"/>
  <c r="B175" i="12" s="1"/>
  <c r="C174" i="12"/>
  <c r="C173" i="12"/>
  <c r="B173" i="12" s="1"/>
  <c r="I169" i="12"/>
  <c r="H169" i="12"/>
  <c r="G169" i="12"/>
  <c r="F169" i="12"/>
  <c r="D169" i="12"/>
  <c r="E168" i="12"/>
  <c r="E167" i="12"/>
  <c r="E166" i="12"/>
  <c r="E165" i="12"/>
  <c r="C168" i="12"/>
  <c r="C167" i="12"/>
  <c r="C166" i="12"/>
  <c r="C165" i="12"/>
  <c r="C160" i="12"/>
  <c r="B160" i="12" s="1"/>
  <c r="C159" i="12"/>
  <c r="B159" i="12" s="1"/>
  <c r="C158" i="12"/>
  <c r="B158" i="12" s="1"/>
  <c r="C157" i="12"/>
  <c r="B157" i="12" s="1"/>
  <c r="G161" i="12"/>
  <c r="F161" i="12"/>
  <c r="E161" i="12"/>
  <c r="D161" i="12"/>
  <c r="G153" i="12"/>
  <c r="F153" i="12"/>
  <c r="E153" i="12"/>
  <c r="D153" i="12"/>
  <c r="C152" i="12"/>
  <c r="B152" i="12" s="1"/>
  <c r="C151" i="12"/>
  <c r="B151" i="12" s="1"/>
  <c r="C150" i="12"/>
  <c r="B150" i="12" s="1"/>
  <c r="C149" i="12"/>
  <c r="L145" i="12"/>
  <c r="K145" i="12"/>
  <c r="J145" i="12"/>
  <c r="I145" i="12"/>
  <c r="G145" i="12"/>
  <c r="F145" i="12"/>
  <c r="D145" i="12"/>
  <c r="H144" i="12"/>
  <c r="H143" i="12"/>
  <c r="H145" i="12" s="1"/>
  <c r="E144" i="12"/>
  <c r="E143" i="12"/>
  <c r="C144" i="12"/>
  <c r="C143" i="12"/>
  <c r="C138" i="12"/>
  <c r="B138" i="12" s="1"/>
  <c r="C137" i="12"/>
  <c r="B137" i="12" s="1"/>
  <c r="H139" i="12"/>
  <c r="G139" i="12"/>
  <c r="F139" i="12"/>
  <c r="E139" i="12"/>
  <c r="D139" i="12"/>
  <c r="C132" i="12"/>
  <c r="B132" i="12" s="1"/>
  <c r="C131" i="12"/>
  <c r="B131" i="12" s="1"/>
  <c r="G133" i="12"/>
  <c r="F133" i="12"/>
  <c r="E133" i="12"/>
  <c r="D133" i="12"/>
  <c r="G127" i="12"/>
  <c r="F127" i="12"/>
  <c r="E127" i="12"/>
  <c r="D127" i="12"/>
  <c r="C126" i="12"/>
  <c r="B126" i="12" s="1"/>
  <c r="C125" i="12"/>
  <c r="B125" i="12" s="1"/>
  <c r="C120" i="12"/>
  <c r="C121" i="12" s="1"/>
  <c r="G121" i="12"/>
  <c r="F121" i="12"/>
  <c r="E121" i="12"/>
  <c r="D121" i="12"/>
  <c r="C110" i="12"/>
  <c r="B110" i="12" s="1"/>
  <c r="B111" i="12" s="1"/>
  <c r="G111" i="12"/>
  <c r="F111" i="12"/>
  <c r="E111" i="12"/>
  <c r="D111" i="12"/>
  <c r="I116" i="12"/>
  <c r="H116" i="12"/>
  <c r="G116" i="12"/>
  <c r="F116" i="12"/>
  <c r="D116" i="12"/>
  <c r="E115" i="12"/>
  <c r="E116" i="12" s="1"/>
  <c r="C115" i="12"/>
  <c r="C116" i="12" s="1"/>
  <c r="G106" i="12"/>
  <c r="F106" i="12"/>
  <c r="E106" i="12"/>
  <c r="D106" i="12"/>
  <c r="C105" i="12"/>
  <c r="C106" i="12" s="1"/>
  <c r="G96" i="12"/>
  <c r="F96" i="12"/>
  <c r="E96" i="12"/>
  <c r="D96" i="12"/>
  <c r="C100" i="12"/>
  <c r="C101" i="12" s="1"/>
  <c r="H101" i="12"/>
  <c r="G101" i="12"/>
  <c r="F101" i="12"/>
  <c r="E101" i="12"/>
  <c r="D101" i="12"/>
  <c r="C95" i="12"/>
  <c r="C96" i="12" s="1"/>
  <c r="G91" i="12"/>
  <c r="F91" i="12"/>
  <c r="E91" i="12"/>
  <c r="D91" i="12"/>
  <c r="C90" i="12"/>
  <c r="C91" i="12" s="1"/>
  <c r="I86" i="12"/>
  <c r="H86" i="12"/>
  <c r="G86" i="12"/>
  <c r="F86" i="12"/>
  <c r="D86" i="12"/>
  <c r="E85" i="12"/>
  <c r="E84" i="12"/>
  <c r="E83" i="12"/>
  <c r="E82" i="12"/>
  <c r="C85" i="12"/>
  <c r="C84" i="12"/>
  <c r="B84" i="12" s="1"/>
  <c r="C83" i="12"/>
  <c r="C82" i="12"/>
  <c r="K78" i="12"/>
  <c r="J78" i="12"/>
  <c r="I78" i="12"/>
  <c r="H78" i="12"/>
  <c r="G78" i="12"/>
  <c r="E78" i="12"/>
  <c r="D78" i="12"/>
  <c r="F77" i="12"/>
  <c r="F76" i="12"/>
  <c r="F75" i="12"/>
  <c r="F74" i="12"/>
  <c r="C77" i="12"/>
  <c r="B77" i="12" s="1"/>
  <c r="C76" i="12"/>
  <c r="C75" i="12"/>
  <c r="C74" i="12"/>
  <c r="H70" i="12"/>
  <c r="G70" i="12"/>
  <c r="F70" i="12"/>
  <c r="E70" i="12"/>
  <c r="D70" i="12"/>
  <c r="C69" i="12"/>
  <c r="C70" i="12" s="1"/>
  <c r="K65" i="12"/>
  <c r="J65" i="12"/>
  <c r="I65" i="12"/>
  <c r="H65" i="12"/>
  <c r="G65" i="12"/>
  <c r="E65" i="12"/>
  <c r="D65" i="12"/>
  <c r="F64" i="12"/>
  <c r="F65" i="12" s="1"/>
  <c r="C64" i="12"/>
  <c r="C65" i="12" s="1"/>
  <c r="H60" i="12"/>
  <c r="G60" i="12"/>
  <c r="F60" i="12"/>
  <c r="E60" i="12"/>
  <c r="D60" i="12"/>
  <c r="C59" i="12"/>
  <c r="C60" i="12" s="1"/>
  <c r="H55" i="12"/>
  <c r="G55" i="12"/>
  <c r="F55" i="12"/>
  <c r="E55" i="12"/>
  <c r="D55" i="12"/>
  <c r="C54" i="12"/>
  <c r="C55" i="12" s="1"/>
  <c r="J50" i="12"/>
  <c r="I50" i="12"/>
  <c r="H50" i="12"/>
  <c r="G50" i="12"/>
  <c r="F50" i="12"/>
  <c r="D50" i="12"/>
  <c r="E49" i="12"/>
  <c r="E48" i="12"/>
  <c r="E50" i="12" s="1"/>
  <c r="C49" i="12"/>
  <c r="C48" i="12"/>
  <c r="G44" i="12"/>
  <c r="F44" i="12"/>
  <c r="E44" i="12"/>
  <c r="D44" i="12"/>
  <c r="C43" i="12"/>
  <c r="B43" i="12" s="1"/>
  <c r="C42" i="12"/>
  <c r="M39" i="12"/>
  <c r="L39" i="12"/>
  <c r="K39" i="12"/>
  <c r="J39" i="12"/>
  <c r="I39" i="12"/>
  <c r="G39" i="12"/>
  <c r="F39" i="12"/>
  <c r="E39" i="12"/>
  <c r="D39" i="12"/>
  <c r="H38" i="12"/>
  <c r="H37" i="12"/>
  <c r="C38" i="12"/>
  <c r="C37" i="12"/>
  <c r="B37" i="12" s="1"/>
  <c r="K33" i="12"/>
  <c r="J33" i="12"/>
  <c r="I33" i="12"/>
  <c r="H33" i="12"/>
  <c r="F33" i="12"/>
  <c r="E33" i="12"/>
  <c r="D33" i="12"/>
  <c r="G32" i="12"/>
  <c r="G31" i="12"/>
  <c r="C32" i="12"/>
  <c r="C31" i="12"/>
  <c r="G27" i="12"/>
  <c r="F27" i="12"/>
  <c r="E27" i="12"/>
  <c r="D27" i="12"/>
  <c r="C26" i="12"/>
  <c r="B26" i="12" s="1"/>
  <c r="C25" i="12"/>
  <c r="B25" i="12" s="1"/>
  <c r="C24" i="12"/>
  <c r="B24" i="12" s="1"/>
  <c r="C23" i="12"/>
  <c r="B23" i="12" s="1"/>
  <c r="C22" i="12"/>
  <c r="B22" i="12" s="1"/>
  <c r="F17" i="12"/>
  <c r="F16" i="12"/>
  <c r="F15" i="12"/>
  <c r="F14" i="12"/>
  <c r="F13" i="12"/>
  <c r="J18" i="12"/>
  <c r="I18" i="12"/>
  <c r="H18" i="12"/>
  <c r="G18" i="12"/>
  <c r="E18" i="12"/>
  <c r="D18" i="12"/>
  <c r="C17" i="12"/>
  <c r="C16" i="12"/>
  <c r="C15" i="12"/>
  <c r="C14" i="12"/>
  <c r="C13" i="12"/>
  <c r="H9" i="12"/>
  <c r="G9" i="12"/>
  <c r="F9" i="12"/>
  <c r="E9" i="12"/>
  <c r="D9" i="12"/>
  <c r="C8" i="12"/>
  <c r="C9" i="12" s="1"/>
  <c r="K4" i="12"/>
  <c r="J4" i="12"/>
  <c r="I4" i="12"/>
  <c r="H4" i="12"/>
  <c r="G4" i="12"/>
  <c r="E4" i="12"/>
  <c r="D4" i="12"/>
  <c r="F3" i="12"/>
  <c r="F4" i="12" s="1"/>
  <c r="C3" i="12"/>
  <c r="B460" i="12" l="1"/>
  <c r="E145" i="12"/>
  <c r="B38" i="12"/>
  <c r="H39" i="12"/>
  <c r="B107" i="24"/>
  <c r="B565" i="12"/>
  <c r="B546" i="12"/>
  <c r="B362" i="12"/>
  <c r="B31" i="12"/>
  <c r="B13" i="12"/>
  <c r="B107" i="22"/>
  <c r="B532" i="12"/>
  <c r="B487" i="12"/>
  <c r="B467" i="12"/>
  <c r="B223" i="12"/>
  <c r="B209" i="12"/>
  <c r="C183" i="12"/>
  <c r="C153" i="12"/>
  <c r="B85" i="12"/>
  <c r="B76" i="12"/>
  <c r="F78" i="12"/>
  <c r="B48" i="12"/>
  <c r="C33" i="12"/>
  <c r="B32" i="12"/>
  <c r="B14" i="12"/>
  <c r="B511" i="12"/>
  <c r="B305" i="12"/>
  <c r="B281" i="12"/>
  <c r="B282" i="12" s="1"/>
  <c r="C277" i="12"/>
  <c r="B246" i="12"/>
  <c r="B247" i="12" s="1"/>
  <c r="B237" i="12"/>
  <c r="C209" i="12"/>
  <c r="B202" i="12"/>
  <c r="C202" i="12"/>
  <c r="C169" i="12"/>
  <c r="E169" i="12"/>
  <c r="B149" i="12"/>
  <c r="B153" i="12" s="1"/>
  <c r="C145" i="12"/>
  <c r="B143" i="12"/>
  <c r="B144" i="12"/>
  <c r="B127" i="12"/>
  <c r="B100" i="12"/>
  <c r="B101" i="12" s="1"/>
  <c r="E86" i="12"/>
  <c r="C86" i="12"/>
  <c r="B82" i="12"/>
  <c r="B64" i="12"/>
  <c r="B65" i="12" s="1"/>
  <c r="B59" i="12"/>
  <c r="B60" i="12" s="1"/>
  <c r="B54" i="12"/>
  <c r="B55" i="12" s="1"/>
  <c r="C50" i="12"/>
  <c r="C44" i="12"/>
  <c r="C18" i="12"/>
  <c r="B15" i="12"/>
  <c r="B16" i="12"/>
  <c r="B3" i="12"/>
  <c r="B4" i="12" s="1"/>
  <c r="B434" i="12"/>
  <c r="B261" i="12"/>
  <c r="B262" i="12" s="1"/>
  <c r="B256" i="12"/>
  <c r="B257" i="12" s="1"/>
  <c r="B251" i="12"/>
  <c r="B252" i="12" s="1"/>
  <c r="B241" i="12"/>
  <c r="B242" i="12" s="1"/>
  <c r="C223" i="12"/>
  <c r="C189" i="12"/>
  <c r="B174" i="12"/>
  <c r="B183" i="12" s="1"/>
  <c r="C127" i="12"/>
  <c r="B115" i="12"/>
  <c r="B116" i="12" s="1"/>
  <c r="B105" i="12"/>
  <c r="B106" i="12" s="1"/>
  <c r="B95" i="12"/>
  <c r="B96" i="12" s="1"/>
  <c r="B90" i="12"/>
  <c r="B91" i="12" s="1"/>
  <c r="B83" i="12"/>
  <c r="B75" i="12"/>
  <c r="C78" i="12"/>
  <c r="B74" i="12"/>
  <c r="B69" i="12"/>
  <c r="B70" i="12" s="1"/>
  <c r="B42" i="12"/>
  <c r="B44" i="12" s="1"/>
  <c r="C39" i="12"/>
  <c r="G33" i="12"/>
  <c r="B27" i="12"/>
  <c r="C27" i="12"/>
  <c r="B17" i="12"/>
  <c r="C4" i="12"/>
  <c r="B517" i="12"/>
  <c r="E282" i="12"/>
  <c r="C287" i="12"/>
  <c r="C282" i="12"/>
  <c r="B271" i="12"/>
  <c r="B272" i="12" s="1"/>
  <c r="C267" i="12"/>
  <c r="B196" i="12"/>
  <c r="C196" i="12"/>
  <c r="B189" i="12"/>
  <c r="B165" i="12"/>
  <c r="B166" i="12"/>
  <c r="B167" i="12"/>
  <c r="B168" i="12"/>
  <c r="B161" i="12"/>
  <c r="C161" i="12"/>
  <c r="B139" i="12"/>
  <c r="C139" i="12"/>
  <c r="B133" i="12"/>
  <c r="C133" i="12"/>
  <c r="B120" i="12"/>
  <c r="B121" i="12" s="1"/>
  <c r="C111" i="12"/>
  <c r="B49" i="12"/>
  <c r="B39" i="12"/>
  <c r="F18" i="12"/>
  <c r="B8" i="12"/>
  <c r="B9" i="12" s="1"/>
  <c r="M110" i="11"/>
  <c r="L110" i="11"/>
  <c r="K110" i="11"/>
  <c r="J110" i="11"/>
  <c r="H110" i="11"/>
  <c r="F110" i="11"/>
  <c r="D110" i="11"/>
  <c r="I109" i="11"/>
  <c r="I108" i="11"/>
  <c r="G109" i="11"/>
  <c r="G108" i="11"/>
  <c r="E109" i="11"/>
  <c r="E108" i="11"/>
  <c r="C109" i="11"/>
  <c r="C108" i="11"/>
  <c r="E103" i="11"/>
  <c r="E102" i="11"/>
  <c r="C103" i="11"/>
  <c r="C102" i="11"/>
  <c r="I104" i="11"/>
  <c r="H104" i="11"/>
  <c r="G104" i="11"/>
  <c r="F104" i="11"/>
  <c r="D104" i="11"/>
  <c r="G98" i="11"/>
  <c r="F98" i="11"/>
  <c r="E98" i="11"/>
  <c r="D98" i="11"/>
  <c r="C97" i="11"/>
  <c r="B97" i="11" s="1"/>
  <c r="B98" i="11" s="1"/>
  <c r="E92" i="11"/>
  <c r="E93" i="11" s="1"/>
  <c r="C92" i="11"/>
  <c r="C93" i="11" s="1"/>
  <c r="I93" i="11"/>
  <c r="H93" i="11"/>
  <c r="G93" i="11"/>
  <c r="F93" i="11"/>
  <c r="D93" i="11"/>
  <c r="B88" i="11"/>
  <c r="H88" i="11"/>
  <c r="G88" i="11"/>
  <c r="F88" i="11"/>
  <c r="D88" i="11"/>
  <c r="C87" i="11"/>
  <c r="C88" i="11" s="1"/>
  <c r="G83" i="11"/>
  <c r="F83" i="11"/>
  <c r="E83" i="11"/>
  <c r="D83" i="11"/>
  <c r="C82" i="11"/>
  <c r="B82" i="11" s="1"/>
  <c r="B83" i="11" s="1"/>
  <c r="J78" i="11"/>
  <c r="I78" i="11"/>
  <c r="H78" i="11"/>
  <c r="F78" i="11"/>
  <c r="D78" i="11"/>
  <c r="E76" i="11"/>
  <c r="E77" i="11"/>
  <c r="C77" i="11"/>
  <c r="C76" i="11"/>
  <c r="C78" i="11" s="1"/>
  <c r="M72" i="11"/>
  <c r="L72" i="11"/>
  <c r="K72" i="11"/>
  <c r="J72" i="11"/>
  <c r="H72" i="11"/>
  <c r="F72" i="11"/>
  <c r="D72" i="11"/>
  <c r="I71" i="11"/>
  <c r="I70" i="11"/>
  <c r="I69" i="11"/>
  <c r="I68" i="11"/>
  <c r="I67" i="11"/>
  <c r="G71" i="11"/>
  <c r="G70" i="11"/>
  <c r="G69" i="11"/>
  <c r="G68" i="11"/>
  <c r="G67" i="11"/>
  <c r="E71" i="11"/>
  <c r="E70" i="11"/>
  <c r="E69" i="11"/>
  <c r="E68" i="11"/>
  <c r="E67" i="11"/>
  <c r="C71" i="11"/>
  <c r="C70" i="11"/>
  <c r="C69" i="11"/>
  <c r="C68" i="11"/>
  <c r="C67" i="11"/>
  <c r="P63" i="11"/>
  <c r="O63" i="11"/>
  <c r="N63" i="11"/>
  <c r="M63" i="11"/>
  <c r="K63" i="11"/>
  <c r="I63" i="11"/>
  <c r="H63" i="11"/>
  <c r="G63" i="11"/>
  <c r="F63" i="11"/>
  <c r="D63" i="11"/>
  <c r="E62" i="11"/>
  <c r="E61" i="11"/>
  <c r="E60" i="11"/>
  <c r="E59" i="11"/>
  <c r="E58" i="11"/>
  <c r="L62" i="11"/>
  <c r="L61" i="11"/>
  <c r="L60" i="11"/>
  <c r="L59" i="11"/>
  <c r="L58" i="11"/>
  <c r="J62" i="11"/>
  <c r="J61" i="11"/>
  <c r="J60" i="11"/>
  <c r="J59" i="11"/>
  <c r="J58" i="11"/>
  <c r="C62" i="11"/>
  <c r="C61" i="11"/>
  <c r="C60" i="11"/>
  <c r="C59" i="11"/>
  <c r="C58" i="11"/>
  <c r="C53" i="11"/>
  <c r="B53" i="11" s="1"/>
  <c r="C52" i="11"/>
  <c r="B52" i="11" s="1"/>
  <c r="C51" i="11"/>
  <c r="B51" i="11" s="1"/>
  <c r="C50" i="11"/>
  <c r="B50" i="11" s="1"/>
  <c r="C49" i="11"/>
  <c r="H54" i="11"/>
  <c r="G54" i="11"/>
  <c r="F54" i="11"/>
  <c r="E54" i="11"/>
  <c r="D54" i="11"/>
  <c r="I45" i="11"/>
  <c r="H45" i="11"/>
  <c r="G45" i="11"/>
  <c r="F45" i="11"/>
  <c r="D45" i="11"/>
  <c r="E44" i="11"/>
  <c r="E43" i="11"/>
  <c r="C44" i="11"/>
  <c r="C43" i="11"/>
  <c r="G39" i="11"/>
  <c r="F39" i="11"/>
  <c r="E39" i="11"/>
  <c r="D39" i="11"/>
  <c r="C38" i="11"/>
  <c r="C39" i="11" s="1"/>
  <c r="B38" i="11"/>
  <c r="B39" i="11" s="1"/>
  <c r="H34" i="11"/>
  <c r="G34" i="11"/>
  <c r="F34" i="11"/>
  <c r="D34" i="11"/>
  <c r="I34" i="11"/>
  <c r="E33" i="11"/>
  <c r="E34" i="11" s="1"/>
  <c r="C33" i="11"/>
  <c r="C34" i="11" s="1"/>
  <c r="G29" i="11"/>
  <c r="F29" i="11"/>
  <c r="E29" i="11"/>
  <c r="D29" i="11"/>
  <c r="C28" i="11"/>
  <c r="B28" i="11" s="1"/>
  <c r="B29" i="11" s="1"/>
  <c r="I24" i="11"/>
  <c r="H24" i="11"/>
  <c r="G24" i="11"/>
  <c r="F24" i="11"/>
  <c r="D24" i="11"/>
  <c r="E23" i="11"/>
  <c r="E24" i="11" s="1"/>
  <c r="C23" i="11"/>
  <c r="C24" i="11" s="1"/>
  <c r="G19" i="11"/>
  <c r="F19" i="11"/>
  <c r="E19" i="11"/>
  <c r="D19" i="11"/>
  <c r="C18" i="11"/>
  <c r="C19" i="11" s="1"/>
  <c r="M14" i="11"/>
  <c r="L14" i="11"/>
  <c r="K14" i="11"/>
  <c r="J14" i="11"/>
  <c r="H14" i="11"/>
  <c r="F14" i="11"/>
  <c r="D14" i="11"/>
  <c r="I13" i="11"/>
  <c r="I14" i="11" s="1"/>
  <c r="G13" i="11"/>
  <c r="G14" i="11" s="1"/>
  <c r="E13" i="11"/>
  <c r="E14" i="11" s="1"/>
  <c r="C13" i="11"/>
  <c r="C14" i="11" s="1"/>
  <c r="I9" i="11"/>
  <c r="H9" i="11"/>
  <c r="G9" i="11"/>
  <c r="F9" i="11"/>
  <c r="D9" i="11"/>
  <c r="E8" i="11"/>
  <c r="E9" i="11" s="1"/>
  <c r="C8" i="11"/>
  <c r="C9" i="11" s="1"/>
  <c r="B3" i="11"/>
  <c r="B4" i="11" s="1"/>
  <c r="G4" i="11"/>
  <c r="F4" i="11"/>
  <c r="E4" i="11"/>
  <c r="D4" i="11"/>
  <c r="C3" i="11"/>
  <c r="C4" i="11" s="1"/>
  <c r="C110" i="11" l="1"/>
  <c r="I110" i="11"/>
  <c r="B50" i="12"/>
  <c r="B33" i="12"/>
  <c r="B18" i="12"/>
  <c r="G110" i="11"/>
  <c r="E104" i="11"/>
  <c r="C63" i="11"/>
  <c r="J63" i="11"/>
  <c r="E45" i="11"/>
  <c r="B145" i="12"/>
  <c r="B86" i="12"/>
  <c r="B78" i="12"/>
  <c r="B169" i="12"/>
  <c r="E110" i="11"/>
  <c r="C83" i="11"/>
  <c r="B71" i="11"/>
  <c r="B44" i="11"/>
  <c r="B18" i="11"/>
  <c r="B19" i="11" s="1"/>
  <c r="B92" i="11"/>
  <c r="B93" i="11" s="1"/>
  <c r="E78" i="11"/>
  <c r="E72" i="11"/>
  <c r="C72" i="11"/>
  <c r="G72" i="11"/>
  <c r="E63" i="11"/>
  <c r="L63" i="11"/>
  <c r="C45" i="11"/>
  <c r="B108" i="11"/>
  <c r="B109" i="11"/>
  <c r="B103" i="11"/>
  <c r="C98" i="11"/>
  <c r="B70" i="11"/>
  <c r="B67" i="11"/>
  <c r="B68" i="11"/>
  <c r="B69" i="11"/>
  <c r="I72" i="11"/>
  <c r="B58" i="11"/>
  <c r="B59" i="11"/>
  <c r="B60" i="11"/>
  <c r="B61" i="11"/>
  <c r="B62" i="11"/>
  <c r="B43" i="11"/>
  <c r="B33" i="11"/>
  <c r="B34" i="11" s="1"/>
  <c r="C29" i="11"/>
  <c r="B23" i="11"/>
  <c r="B24" i="11" s="1"/>
  <c r="B13" i="11"/>
  <c r="B14" i="11" s="1"/>
  <c r="B8" i="11"/>
  <c r="B9" i="11" s="1"/>
  <c r="B102" i="11"/>
  <c r="C104" i="11"/>
  <c r="C54" i="11"/>
  <c r="B49" i="11"/>
  <c r="B54" i="11" s="1"/>
  <c r="F109" i="17"/>
  <c r="E109" i="17"/>
  <c r="D109" i="17"/>
  <c r="C109" i="17"/>
  <c r="F109" i="16"/>
  <c r="E109" i="16"/>
  <c r="D109" i="16"/>
  <c r="C109" i="16"/>
  <c r="F109" i="15"/>
  <c r="E109" i="15"/>
  <c r="D109" i="15"/>
  <c r="C109" i="15"/>
  <c r="F110" i="14"/>
  <c r="E110" i="14"/>
  <c r="D110" i="14"/>
  <c r="C110" i="14"/>
  <c r="B108" i="17"/>
  <c r="B107" i="17"/>
  <c r="B106" i="17"/>
  <c r="B105" i="17"/>
  <c r="B104" i="17"/>
  <c r="B103" i="17"/>
  <c r="B102" i="17"/>
  <c r="B101" i="17"/>
  <c r="B100" i="17"/>
  <c r="B99" i="17"/>
  <c r="B98"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6" i="17"/>
  <c r="B65" i="17"/>
  <c r="B64" i="17"/>
  <c r="B63" i="17"/>
  <c r="B62" i="17"/>
  <c r="B61" i="17"/>
  <c r="B60" i="17"/>
  <c r="B55" i="17"/>
  <c r="B54" i="17"/>
  <c r="B53" i="17"/>
  <c r="B52" i="17"/>
  <c r="B51" i="17"/>
  <c r="B50" i="17"/>
  <c r="B49" i="17"/>
  <c r="B48" i="17"/>
  <c r="B47" i="17"/>
  <c r="B46" i="17"/>
  <c r="B45" i="17"/>
  <c r="B44" i="17"/>
  <c r="B43" i="17"/>
  <c r="B42" i="17"/>
  <c r="B41" i="17"/>
  <c r="B40" i="17"/>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B10" i="17"/>
  <c r="B9" i="17"/>
  <c r="B8" i="17"/>
  <c r="B7" i="17"/>
  <c r="B6" i="17"/>
  <c r="B5" i="17"/>
  <c r="B4" i="17"/>
  <c r="B3" i="17"/>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 r="B8" i="16"/>
  <c r="B7" i="16"/>
  <c r="B6" i="16"/>
  <c r="B5" i="16"/>
  <c r="B4" i="16"/>
  <c r="B3"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4" i="14"/>
  <c r="B3"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110" i="11" l="1"/>
  <c r="B78" i="11"/>
  <c r="B45" i="11"/>
  <c r="B104" i="11"/>
  <c r="B72" i="11"/>
  <c r="B63" i="11"/>
  <c r="B109" i="17"/>
  <c r="B109" i="16"/>
  <c r="B110" i="14"/>
  <c r="B109" i="15"/>
  <c r="E108" i="2"/>
  <c r="E107" i="2"/>
  <c r="E106" i="2"/>
  <c r="E105" i="2"/>
  <c r="E104" i="2"/>
  <c r="E103" i="2"/>
  <c r="E102" i="2"/>
  <c r="B102" i="2" s="1"/>
  <c r="E101" i="2"/>
  <c r="B101" i="2" s="1"/>
  <c r="E100" i="2"/>
  <c r="E99" i="2"/>
  <c r="E98" i="2"/>
  <c r="E97" i="2"/>
  <c r="C108" i="2"/>
  <c r="C107" i="2"/>
  <c r="C106" i="2"/>
  <c r="B106" i="2" s="1"/>
  <c r="C105" i="2"/>
  <c r="B105" i="2" s="1"/>
  <c r="C104" i="2"/>
  <c r="C103" i="2"/>
  <c r="C102" i="2"/>
  <c r="C101" i="2"/>
  <c r="C100" i="2"/>
  <c r="C99" i="2"/>
  <c r="C98" i="2"/>
  <c r="B98" i="2" s="1"/>
  <c r="C97" i="2"/>
  <c r="I109" i="2"/>
  <c r="H109" i="2"/>
  <c r="G109" i="2"/>
  <c r="F109" i="2"/>
  <c r="D109" i="2"/>
  <c r="J94" i="2"/>
  <c r="I94" i="2"/>
  <c r="H94" i="2"/>
  <c r="G94" i="2"/>
  <c r="E94" i="2"/>
  <c r="D94" i="2"/>
  <c r="F93" i="2"/>
  <c r="F92" i="2"/>
  <c r="F91" i="2"/>
  <c r="F90" i="2"/>
  <c r="F89" i="2"/>
  <c r="F88" i="2"/>
  <c r="F87" i="2"/>
  <c r="F86" i="2"/>
  <c r="F85" i="2"/>
  <c r="F84" i="2"/>
  <c r="F83" i="2"/>
  <c r="F82" i="2"/>
  <c r="C93" i="2"/>
  <c r="C92" i="2"/>
  <c r="C91" i="2"/>
  <c r="C90" i="2"/>
  <c r="C89" i="2"/>
  <c r="C88" i="2"/>
  <c r="C87" i="2"/>
  <c r="C86" i="2"/>
  <c r="B86" i="2" s="1"/>
  <c r="C85" i="2"/>
  <c r="C84" i="2"/>
  <c r="C83" i="2"/>
  <c r="C82" i="2"/>
  <c r="C77" i="2"/>
  <c r="C76" i="2"/>
  <c r="C75" i="2"/>
  <c r="C74" i="2"/>
  <c r="C73" i="2"/>
  <c r="C72" i="2"/>
  <c r="C71" i="2"/>
  <c r="C70" i="2"/>
  <c r="C69" i="2"/>
  <c r="C68" i="2"/>
  <c r="C67" i="2"/>
  <c r="C66" i="2"/>
  <c r="J78" i="2"/>
  <c r="I78" i="2"/>
  <c r="H78" i="2"/>
  <c r="G78" i="2"/>
  <c r="E78" i="2"/>
  <c r="D78" i="2"/>
  <c r="F77" i="2"/>
  <c r="F76" i="2"/>
  <c r="B76" i="2" s="1"/>
  <c r="F75" i="2"/>
  <c r="F74" i="2"/>
  <c r="F73" i="2"/>
  <c r="F72" i="2"/>
  <c r="F71" i="2"/>
  <c r="B71" i="2" s="1"/>
  <c r="F70" i="2"/>
  <c r="F69" i="2"/>
  <c r="F68" i="2"/>
  <c r="F67" i="2"/>
  <c r="F66" i="2"/>
  <c r="F61" i="2"/>
  <c r="F60" i="2"/>
  <c r="F59" i="2"/>
  <c r="F58" i="2"/>
  <c r="B58" i="2" s="1"/>
  <c r="F57" i="2"/>
  <c r="F56" i="2"/>
  <c r="F55" i="2"/>
  <c r="F54" i="2"/>
  <c r="F53" i="2"/>
  <c r="F52" i="2"/>
  <c r="F51" i="2"/>
  <c r="F50" i="2"/>
  <c r="C61" i="2"/>
  <c r="C60" i="2"/>
  <c r="C59" i="2"/>
  <c r="C58" i="2"/>
  <c r="C57" i="2"/>
  <c r="C56" i="2"/>
  <c r="C55" i="2"/>
  <c r="C54" i="2"/>
  <c r="C53" i="2"/>
  <c r="C52" i="2"/>
  <c r="C51" i="2"/>
  <c r="C50" i="2"/>
  <c r="K62" i="2"/>
  <c r="J62" i="2"/>
  <c r="I62" i="2"/>
  <c r="H62" i="2"/>
  <c r="G62" i="2"/>
  <c r="E62" i="2"/>
  <c r="D62" i="2"/>
  <c r="J47" i="2"/>
  <c r="I47" i="2"/>
  <c r="H47" i="2"/>
  <c r="G47" i="2"/>
  <c r="E47" i="2"/>
  <c r="D47" i="2"/>
  <c r="F46" i="2"/>
  <c r="F45" i="2"/>
  <c r="F44" i="2"/>
  <c r="F43" i="2"/>
  <c r="F42" i="2"/>
  <c r="F41" i="2"/>
  <c r="F40" i="2"/>
  <c r="F39" i="2"/>
  <c r="F38" i="2"/>
  <c r="F37" i="2"/>
  <c r="F36" i="2"/>
  <c r="F35" i="2"/>
  <c r="C46" i="2"/>
  <c r="C45" i="2"/>
  <c r="C44" i="2"/>
  <c r="C43" i="2"/>
  <c r="C42" i="2"/>
  <c r="B42" i="2" s="1"/>
  <c r="C41" i="2"/>
  <c r="B41" i="2" s="1"/>
  <c r="C40" i="2"/>
  <c r="C39" i="2"/>
  <c r="C38" i="2"/>
  <c r="C37" i="2"/>
  <c r="C36" i="2"/>
  <c r="C35" i="2"/>
  <c r="J31" i="2"/>
  <c r="I31" i="2"/>
  <c r="H31" i="2"/>
  <c r="G31" i="2"/>
  <c r="E31" i="2"/>
  <c r="D31" i="2"/>
  <c r="F30" i="2"/>
  <c r="F29" i="2"/>
  <c r="F28" i="2"/>
  <c r="B28" i="2" s="1"/>
  <c r="F27" i="2"/>
  <c r="F26" i="2"/>
  <c r="F25" i="2"/>
  <c r="F24" i="2"/>
  <c r="F23" i="2"/>
  <c r="F22" i="2"/>
  <c r="F21" i="2"/>
  <c r="F20" i="2"/>
  <c r="B20" i="2" s="1"/>
  <c r="F19" i="2"/>
  <c r="C30" i="2"/>
  <c r="C29" i="2"/>
  <c r="C28" i="2"/>
  <c r="C27" i="2"/>
  <c r="C26" i="2"/>
  <c r="C25" i="2"/>
  <c r="C24" i="2"/>
  <c r="C23" i="2"/>
  <c r="C22" i="2"/>
  <c r="C21" i="2"/>
  <c r="C20" i="2"/>
  <c r="C19" i="2"/>
  <c r="G15" i="2"/>
  <c r="F15" i="2"/>
  <c r="E15" i="2"/>
  <c r="D15" i="2"/>
  <c r="C14" i="2"/>
  <c r="B14" i="2" s="1"/>
  <c r="C13" i="2"/>
  <c r="B13" i="2" s="1"/>
  <c r="C12" i="2"/>
  <c r="B12" i="2" s="1"/>
  <c r="C11" i="2"/>
  <c r="B11" i="2" s="1"/>
  <c r="C10" i="2"/>
  <c r="B10" i="2" s="1"/>
  <c r="C9" i="2"/>
  <c r="B9" i="2" s="1"/>
  <c r="C8" i="2"/>
  <c r="B8" i="2" s="1"/>
  <c r="C7" i="2"/>
  <c r="B7" i="2" s="1"/>
  <c r="C6" i="2"/>
  <c r="B6" i="2" s="1"/>
  <c r="C5" i="2"/>
  <c r="B5" i="2" s="1"/>
  <c r="C4" i="2"/>
  <c r="B4" i="2" s="1"/>
  <c r="C3" i="2"/>
  <c r="B68" i="2" l="1"/>
  <c r="B67" i="2"/>
  <c r="B103" i="2"/>
  <c r="B84" i="2"/>
  <c r="B92" i="2"/>
  <c r="B72" i="2"/>
  <c r="B50" i="2"/>
  <c r="B40" i="2"/>
  <c r="B39" i="2"/>
  <c r="F31" i="2"/>
  <c r="C15" i="2"/>
  <c r="E109" i="2"/>
  <c r="B104" i="2"/>
  <c r="B83" i="2"/>
  <c r="B91" i="2"/>
  <c r="F94" i="2"/>
  <c r="B85" i="2"/>
  <c r="B93" i="2"/>
  <c r="B69" i="2"/>
  <c r="F78" i="2"/>
  <c r="B75" i="2"/>
  <c r="B51" i="2"/>
  <c r="B59" i="2"/>
  <c r="C47" i="2"/>
  <c r="B35" i="2"/>
  <c r="B43" i="2"/>
  <c r="C31" i="2"/>
  <c r="B25" i="2"/>
  <c r="B3" i="2"/>
  <c r="B15" i="2" s="1"/>
  <c r="B87" i="2"/>
  <c r="B88" i="2"/>
  <c r="B89" i="2"/>
  <c r="B82" i="2"/>
  <c r="B90" i="2"/>
  <c r="C94" i="2"/>
  <c r="B77" i="2"/>
  <c r="B70" i="2"/>
  <c r="B73" i="2"/>
  <c r="B66" i="2"/>
  <c r="B74" i="2"/>
  <c r="F62" i="2"/>
  <c r="B60" i="2"/>
  <c r="B61" i="2"/>
  <c r="B53" i="2"/>
  <c r="C62" i="2"/>
  <c r="B57" i="2"/>
  <c r="B36" i="2"/>
  <c r="B38" i="2"/>
  <c r="B46" i="2"/>
  <c r="B44" i="2"/>
  <c r="B37" i="2"/>
  <c r="B45" i="2"/>
  <c r="F47" i="2"/>
  <c r="B26" i="2"/>
  <c r="B27" i="2"/>
  <c r="B23" i="2"/>
  <c r="B107" i="2"/>
  <c r="B100" i="2"/>
  <c r="B99" i="2"/>
  <c r="B108" i="2"/>
  <c r="C109" i="2"/>
  <c r="B97" i="2"/>
  <c r="C78" i="2"/>
  <c r="B54" i="2"/>
  <c r="B55" i="2"/>
  <c r="B56" i="2"/>
  <c r="B52" i="2"/>
  <c r="B29" i="2"/>
  <c r="B21" i="2"/>
  <c r="B22" i="2"/>
  <c r="B30" i="2"/>
  <c r="B24" i="2"/>
  <c r="B19" i="2"/>
  <c r="B47" i="2" l="1"/>
  <c r="B94" i="2"/>
  <c r="B78" i="2"/>
  <c r="B109" i="2"/>
  <c r="B62" i="2"/>
  <c r="B31" i="2"/>
  <c r="M111" i="4"/>
  <c r="M110" i="4"/>
  <c r="M109" i="4"/>
  <c r="M108" i="4"/>
  <c r="M107" i="4"/>
  <c r="M106" i="4"/>
  <c r="M105" i="4"/>
  <c r="M104" i="4"/>
  <c r="M103" i="4"/>
  <c r="M102" i="4"/>
  <c r="M101" i="4"/>
  <c r="M100" i="4"/>
  <c r="M99" i="4"/>
  <c r="M98" i="4"/>
  <c r="M97" i="4"/>
  <c r="M96" i="4"/>
  <c r="M95" i="4"/>
  <c r="M94" i="4"/>
  <c r="M93" i="4"/>
  <c r="M92" i="4"/>
  <c r="M91" i="4"/>
  <c r="M90" i="4"/>
  <c r="M89" i="4"/>
  <c r="M88" i="4"/>
  <c r="M80" i="4"/>
  <c r="M79" i="4"/>
  <c r="M78" i="4"/>
  <c r="M77" i="4"/>
  <c r="M76" i="4"/>
  <c r="M75" i="4"/>
  <c r="M74" i="4"/>
  <c r="M73" i="4"/>
  <c r="M72" i="4"/>
  <c r="M71" i="4"/>
  <c r="M70" i="4"/>
  <c r="M69" i="4"/>
  <c r="M68" i="4"/>
  <c r="M67" i="4"/>
  <c r="M66" i="4"/>
  <c r="M65" i="4"/>
  <c r="M64" i="4"/>
  <c r="M63" i="4"/>
  <c r="M62" i="4"/>
  <c r="M61" i="4"/>
  <c r="M60" i="4"/>
  <c r="M59" i="4"/>
  <c r="M58" i="4"/>
  <c r="M57" i="4"/>
  <c r="M56" i="4"/>
  <c r="Q111" i="4"/>
  <c r="Q110" i="4"/>
  <c r="Q109" i="4"/>
  <c r="Q108" i="4"/>
  <c r="Q107" i="4"/>
  <c r="Q106" i="4"/>
  <c r="Q105" i="4"/>
  <c r="Q104" i="4"/>
  <c r="Q103" i="4"/>
  <c r="Q102" i="4"/>
  <c r="Q101" i="4"/>
  <c r="Q100" i="4"/>
  <c r="Q99" i="4"/>
  <c r="Q98" i="4"/>
  <c r="Q97" i="4"/>
  <c r="Q96" i="4"/>
  <c r="Q95" i="4"/>
  <c r="Q94" i="4"/>
  <c r="Q93" i="4"/>
  <c r="Q92" i="4"/>
  <c r="Q91" i="4"/>
  <c r="Q90" i="4"/>
  <c r="Q89" i="4"/>
  <c r="Q88"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Q4" i="4"/>
  <c r="Q3"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M3"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111" i="4"/>
  <c r="H110" i="4"/>
  <c r="H109" i="4"/>
  <c r="H108" i="4"/>
  <c r="H107" i="4"/>
  <c r="H106" i="4"/>
  <c r="H105" i="4"/>
  <c r="H104" i="4"/>
  <c r="H103" i="4"/>
  <c r="H102" i="4"/>
  <c r="H101" i="4"/>
  <c r="H100" i="4"/>
  <c r="H99" i="4"/>
  <c r="H98" i="4"/>
  <c r="H97" i="4"/>
  <c r="H96" i="4"/>
  <c r="H95" i="4"/>
  <c r="H94" i="4"/>
  <c r="H93" i="4"/>
  <c r="H92" i="4"/>
  <c r="H91" i="4"/>
  <c r="H90" i="4"/>
  <c r="H89" i="4"/>
  <c r="H88" i="4"/>
  <c r="H80" i="4"/>
  <c r="H79" i="4"/>
  <c r="H78" i="4"/>
  <c r="H77" i="4"/>
  <c r="H76" i="4"/>
  <c r="H75" i="4"/>
  <c r="H74" i="4"/>
  <c r="H73" i="4"/>
  <c r="H72" i="4"/>
  <c r="H71" i="4"/>
  <c r="H70" i="4"/>
  <c r="H69" i="4"/>
  <c r="H68" i="4"/>
  <c r="H67" i="4"/>
  <c r="H66" i="4"/>
  <c r="H65" i="4"/>
  <c r="H64" i="4"/>
  <c r="H63" i="4"/>
  <c r="H62" i="4"/>
  <c r="H61" i="4"/>
  <c r="H60" i="4"/>
  <c r="H59" i="4"/>
  <c r="H58" i="4"/>
  <c r="H57" i="4"/>
  <c r="H56" i="4"/>
  <c r="C110" i="4"/>
  <c r="C109" i="4"/>
  <c r="C108" i="4"/>
  <c r="C107" i="4"/>
  <c r="C106" i="4"/>
  <c r="C105" i="4"/>
  <c r="C104" i="4"/>
  <c r="C103" i="4"/>
  <c r="C102" i="4"/>
  <c r="C101" i="4"/>
  <c r="C100" i="4"/>
  <c r="C99" i="4"/>
  <c r="B99" i="4" s="1"/>
  <c r="C98" i="4"/>
  <c r="C97" i="4"/>
  <c r="C96" i="4"/>
  <c r="C95" i="4"/>
  <c r="C94" i="4"/>
  <c r="C93" i="4"/>
  <c r="C92" i="4"/>
  <c r="C91" i="4"/>
  <c r="C90" i="4"/>
  <c r="C89" i="4"/>
  <c r="C88" i="4"/>
  <c r="C80" i="4"/>
  <c r="C79" i="4"/>
  <c r="C78" i="4"/>
  <c r="C77" i="4"/>
  <c r="C76" i="4"/>
  <c r="C75" i="4"/>
  <c r="C74" i="4"/>
  <c r="C73" i="4"/>
  <c r="C72" i="4"/>
  <c r="C71" i="4"/>
  <c r="C70" i="4"/>
  <c r="C69" i="4"/>
  <c r="C68" i="4"/>
  <c r="C67" i="4"/>
  <c r="C66" i="4"/>
  <c r="C65" i="4"/>
  <c r="C64" i="4"/>
  <c r="C63" i="4"/>
  <c r="C62" i="4"/>
  <c r="C61" i="4"/>
  <c r="C60" i="4"/>
  <c r="B60" i="4" s="1"/>
  <c r="C59" i="4"/>
  <c r="C58" i="4"/>
  <c r="C57" i="4"/>
  <c r="C56" i="4"/>
  <c r="C111" i="4"/>
  <c r="W112" i="4"/>
  <c r="V112" i="4"/>
  <c r="T112" i="4"/>
  <c r="S112" i="4"/>
  <c r="R112" i="4"/>
  <c r="P112" i="4"/>
  <c r="O112" i="4"/>
  <c r="N112" i="4"/>
  <c r="L112" i="4"/>
  <c r="K112" i="4"/>
  <c r="J112" i="4"/>
  <c r="I112" i="4"/>
  <c r="G112" i="4"/>
  <c r="F112" i="4"/>
  <c r="E112" i="4"/>
  <c r="D112" i="4"/>
  <c r="B77" i="4" l="1"/>
  <c r="B101" i="4"/>
  <c r="B61" i="4"/>
  <c r="B70" i="4"/>
  <c r="B62" i="4"/>
  <c r="B78" i="4"/>
  <c r="B93" i="4"/>
  <c r="B109" i="4"/>
  <c r="B68" i="4"/>
  <c r="B92" i="4"/>
  <c r="B91" i="4"/>
  <c r="B107" i="4"/>
  <c r="B76" i="4"/>
  <c r="B100" i="4"/>
  <c r="B108" i="4"/>
  <c r="B69" i="4"/>
  <c r="B50" i="4"/>
  <c r="B13" i="4"/>
  <c r="B49" i="4"/>
  <c r="B4" i="4"/>
  <c r="B5" i="4"/>
  <c r="B37" i="4"/>
  <c r="B53" i="4"/>
  <c r="B21" i="4"/>
  <c r="B29" i="4"/>
  <c r="B45" i="4"/>
  <c r="B9" i="4"/>
  <c r="B17" i="4"/>
  <c r="B33" i="4"/>
  <c r="B41" i="4"/>
  <c r="H112" i="4"/>
  <c r="B25" i="4"/>
  <c r="B42" i="4"/>
  <c r="B79" i="4"/>
  <c r="B94" i="4"/>
  <c r="B56" i="4"/>
  <c r="B64" i="4"/>
  <c r="B72" i="4"/>
  <c r="B80" i="4"/>
  <c r="B95" i="4"/>
  <c r="B103" i="4"/>
  <c r="B71" i="4"/>
  <c r="B110" i="4"/>
  <c r="B57" i="4"/>
  <c r="B65" i="4"/>
  <c r="B88" i="4"/>
  <c r="B96" i="4"/>
  <c r="B104" i="4"/>
  <c r="B63" i="4"/>
  <c r="B102" i="4"/>
  <c r="B73" i="4"/>
  <c r="M112" i="4"/>
  <c r="B58" i="4"/>
  <c r="B66" i="4"/>
  <c r="B74" i="4"/>
  <c r="B89" i="4"/>
  <c r="B97" i="4"/>
  <c r="B105" i="4"/>
  <c r="B59" i="4"/>
  <c r="B67" i="4"/>
  <c r="B75" i="4"/>
  <c r="B90" i="4"/>
  <c r="B98" i="4"/>
  <c r="B106" i="4"/>
  <c r="Q112" i="4"/>
  <c r="B12" i="4"/>
  <c r="B20" i="4"/>
  <c r="B28" i="4"/>
  <c r="B36" i="4"/>
  <c r="B44" i="4"/>
  <c r="B52" i="4"/>
  <c r="B10" i="4"/>
  <c r="B18" i="4"/>
  <c r="B26" i="4"/>
  <c r="B34" i="4"/>
  <c r="B11" i="4"/>
  <c r="B19" i="4"/>
  <c r="B27" i="4"/>
  <c r="B35" i="4"/>
  <c r="B43" i="4"/>
  <c r="B51" i="4"/>
  <c r="B6" i="4"/>
  <c r="B14" i="4"/>
  <c r="B22" i="4"/>
  <c r="B30" i="4"/>
  <c r="B38" i="4"/>
  <c r="B46" i="4"/>
  <c r="B54" i="4"/>
  <c r="B7" i="4"/>
  <c r="B15" i="4"/>
  <c r="B23" i="4"/>
  <c r="B31" i="4"/>
  <c r="B39" i="4"/>
  <c r="B47" i="4"/>
  <c r="B55" i="4"/>
  <c r="B8" i="4"/>
  <c r="B16" i="4"/>
  <c r="B24" i="4"/>
  <c r="B32" i="4"/>
  <c r="B40" i="4"/>
  <c r="B48" i="4"/>
  <c r="C112" i="4"/>
  <c r="B3" i="4"/>
  <c r="B111" i="4"/>
  <c r="B112" i="4" l="1"/>
</calcChain>
</file>

<file path=xl/sharedStrings.xml><?xml version="1.0" encoding="utf-8"?>
<sst xmlns="http://schemas.openxmlformats.org/spreadsheetml/2006/main" count="3714" uniqueCount="819">
  <si>
    <t>Total Votes</t>
  </si>
  <si>
    <t>Kevin J. Muldowney</t>
  </si>
  <si>
    <t>Scatterings</t>
  </si>
  <si>
    <t>TOTAL</t>
  </si>
  <si>
    <t>DEM</t>
  </si>
  <si>
    <t>REP</t>
  </si>
  <si>
    <t>CON</t>
  </si>
  <si>
    <t>WOR</t>
  </si>
  <si>
    <t>W-IN</t>
  </si>
  <si>
    <t xml:space="preserve">Dunkirk Town 2 </t>
  </si>
  <si>
    <t xml:space="preserve">Dunkirk - Ward 1-1 </t>
  </si>
  <si>
    <t xml:space="preserve">Dunkirk - Ward 2-1 </t>
  </si>
  <si>
    <t xml:space="preserve">Dunkirk - Ward 2-2 </t>
  </si>
  <si>
    <t xml:space="preserve">Dunkirk - Ward 2-3 </t>
  </si>
  <si>
    <t>Dunkirk - Ward 3-1</t>
  </si>
  <si>
    <t>Dunkirk- Ward  3-2</t>
  </si>
  <si>
    <t>Robert K. Bankoski</t>
  </si>
  <si>
    <t xml:space="preserve"> DEM</t>
  </si>
  <si>
    <t xml:space="preserve">Dunkirk Town 1 </t>
  </si>
  <si>
    <t xml:space="preserve">Dunkirk - Ward 1-2  </t>
  </si>
  <si>
    <t xml:space="preserve">Dunkirk - Ward 1-3  </t>
  </si>
  <si>
    <t xml:space="preserve">Dunkirk - Ward 3-3  </t>
  </si>
  <si>
    <t xml:space="preserve">Dunkirk - Ward 4-1  </t>
  </si>
  <si>
    <t xml:space="preserve">Dunkirk - Ward 4-2  </t>
  </si>
  <si>
    <t xml:space="preserve">Dunkirk - Ward 4-3  </t>
  </si>
  <si>
    <t>Bob Scudder</t>
  </si>
  <si>
    <t>Pomfret 1</t>
  </si>
  <si>
    <t>Pomfret 2</t>
  </si>
  <si>
    <t>Pomfret 3</t>
  </si>
  <si>
    <t>Pomfret 7</t>
  </si>
  <si>
    <t>Pomfret 8</t>
  </si>
  <si>
    <t>Christine Starks</t>
  </si>
  <si>
    <t>Pomfret 4</t>
  </si>
  <si>
    <t>Pomfret 5</t>
  </si>
  <si>
    <t>Terry A. Niebel</t>
  </si>
  <si>
    <t>Arkwright</t>
  </si>
  <si>
    <t>Cherry Creek</t>
  </si>
  <si>
    <t>Pomfret 6</t>
  </si>
  <si>
    <t>Sheridan 1</t>
  </si>
  <si>
    <t>Sheridan 2</t>
  </si>
  <si>
    <t>Villenova</t>
  </si>
  <si>
    <t>Hanover 1</t>
  </si>
  <si>
    <t>Hanover 2</t>
  </si>
  <si>
    <t>Hanover 3</t>
  </si>
  <si>
    <t>Hanover 4</t>
  </si>
  <si>
    <t>Hanover 5</t>
  </si>
  <si>
    <t>Mark J. Odell</t>
  </si>
  <si>
    <t>Chautauqua 4</t>
  </si>
  <si>
    <t>Portland 1</t>
  </si>
  <si>
    <t>Portland 2</t>
  </si>
  <si>
    <t>Portland 3</t>
  </si>
  <si>
    <t>Stockton 1</t>
  </si>
  <si>
    <t>Stockton 2</t>
  </si>
  <si>
    <t>Pierre E. Chagnon</t>
  </si>
  <si>
    <t>Jamestown 3-3</t>
  </si>
  <si>
    <t>Jamestown 5-2</t>
  </si>
  <si>
    <t>Jamestown 5-3</t>
  </si>
  <si>
    <t>Jamestown 6-1</t>
  </si>
  <si>
    <t>Busti 1</t>
  </si>
  <si>
    <t>Busti 2</t>
  </si>
  <si>
    <t>Busti 3</t>
  </si>
  <si>
    <t>Jamestown 4-3</t>
  </si>
  <si>
    <t>Jamestown 5-1</t>
  </si>
  <si>
    <t>Jamestown 3-1</t>
  </si>
  <si>
    <t>Jamestown 3-2</t>
  </si>
  <si>
    <t>Jamestown 4-1</t>
  </si>
  <si>
    <t>Jamestown 4-2</t>
  </si>
  <si>
    <t>Elisabeth T. Rankin</t>
  </si>
  <si>
    <t>Jamestown 1-2</t>
  </si>
  <si>
    <t>Jamestown 1-3</t>
  </si>
  <si>
    <t>Jamestown 2-2</t>
  </si>
  <si>
    <t>Jamestown 2-3</t>
  </si>
  <si>
    <t>Jamestown 1-1</t>
  </si>
  <si>
    <t>Jamestown 2-1</t>
  </si>
  <si>
    <t>Jamestown 3-4</t>
  </si>
  <si>
    <t>Jamestown 6-2</t>
  </si>
  <si>
    <t>Jamestown 6-3</t>
  </si>
  <si>
    <t>Charlotte</t>
  </si>
  <si>
    <t>Ellicott 2-3</t>
  </si>
  <si>
    <t>Ellicott 4-3</t>
  </si>
  <si>
    <t>Ellington</t>
  </si>
  <si>
    <t>Gerry</t>
  </si>
  <si>
    <t>Lisa A. Vanstrom</t>
  </si>
  <si>
    <t>Ellicott 1-1</t>
  </si>
  <si>
    <t>Ellicott 1-2</t>
  </si>
  <si>
    <t>Ellicott 2-1</t>
  </si>
  <si>
    <t>Ellicott 2-2</t>
  </si>
  <si>
    <t>Ellicott 3-1</t>
  </si>
  <si>
    <t>Ellicott 3-2</t>
  </si>
  <si>
    <t>Ellicott 4-1</t>
  </si>
  <si>
    <t>Ellicott 4-2</t>
  </si>
  <si>
    <t>Carroll 1</t>
  </si>
  <si>
    <t>Carroll 2</t>
  </si>
  <si>
    <t>Kiantone</t>
  </si>
  <si>
    <t>Poland 1</t>
  </si>
  <si>
    <t>Poland 2</t>
  </si>
  <si>
    <t>Jay Gould</t>
  </si>
  <si>
    <t>Busti 4</t>
  </si>
  <si>
    <t>Busti 5</t>
  </si>
  <si>
    <t>Clymer</t>
  </si>
  <si>
    <t>French Creek</t>
  </si>
  <si>
    <t>Harmony 1</t>
  </si>
  <si>
    <t>Harmony 2</t>
  </si>
  <si>
    <t>Chautauqua 1</t>
  </si>
  <si>
    <t>Chautauqua 2</t>
  </si>
  <si>
    <t>Chautauqua 3</t>
  </si>
  <si>
    <t>Mina</t>
  </si>
  <si>
    <t>Sherman</t>
  </si>
  <si>
    <t>John W. Hemmer</t>
  </si>
  <si>
    <t>Ripley 1</t>
  </si>
  <si>
    <t>Ripley 2</t>
  </si>
  <si>
    <t>Westfield 1</t>
  </si>
  <si>
    <t>Westfield 2</t>
  </si>
  <si>
    <t>Westfield 3</t>
  </si>
  <si>
    <t>Over Votes</t>
  </si>
  <si>
    <t>Under Votes</t>
  </si>
  <si>
    <t>Daniel W. Pavlock</t>
  </si>
  <si>
    <t>John D. Davis</t>
  </si>
  <si>
    <t xml:space="preserve">Dunkirk - Ward 1-1  </t>
  </si>
  <si>
    <t xml:space="preserve">Dunkirk - Ward 2-2  </t>
  </si>
  <si>
    <t xml:space="preserve">Dunkirk - Ward 2-3  </t>
  </si>
  <si>
    <t xml:space="preserve">Dunkirk - Ward 3-1 </t>
  </si>
  <si>
    <t xml:space="preserve">Dunkirk - Ward 3-2  </t>
  </si>
  <si>
    <t>CITY TOTALS</t>
  </si>
  <si>
    <t xml:space="preserve">            CITY TOTALS</t>
  </si>
  <si>
    <t xml:space="preserve">Jamestown - Ward 1-1 </t>
  </si>
  <si>
    <t xml:space="preserve">Jamestown - Ward 1-2 </t>
  </si>
  <si>
    <t xml:space="preserve">Jamestown - Ward 1-3  </t>
  </si>
  <si>
    <t xml:space="preserve">Jamestown - Ward 2-1 </t>
  </si>
  <si>
    <t xml:space="preserve">Jamestown - Ward 2-2  </t>
  </si>
  <si>
    <t xml:space="preserve">Jamestown - Ward 2-3  </t>
  </si>
  <si>
    <t xml:space="preserve">Jamestown - Ward 3-1 </t>
  </si>
  <si>
    <t xml:space="preserve">Jamestown - Ward 3-2  </t>
  </si>
  <si>
    <t xml:space="preserve">Jamestown - Ward 3-3  </t>
  </si>
  <si>
    <t xml:space="preserve">Jamestown - Ward 3-4  </t>
  </si>
  <si>
    <t xml:space="preserve">Jamestown - Ward 4-1  </t>
  </si>
  <si>
    <t xml:space="preserve">Jamestown - Ward 4-2  </t>
  </si>
  <si>
    <t xml:space="preserve">Jamestown - Ward 4-3  </t>
  </si>
  <si>
    <t xml:space="preserve">Jamestown - Ward 5-1  </t>
  </si>
  <si>
    <t xml:space="preserve">Jamestown - Ward 5-2  </t>
  </si>
  <si>
    <t xml:space="preserve">Jamestown - Ward 5-3  </t>
  </si>
  <si>
    <t xml:space="preserve">Jamestown - Ward 6-1  </t>
  </si>
  <si>
    <t xml:space="preserve">Jamestown - Ward 6-2  </t>
  </si>
  <si>
    <t xml:space="preserve">Jamestown - Ward 6-3  </t>
  </si>
  <si>
    <t>Brent P. Sheldon</t>
  </si>
  <si>
    <t xml:space="preserve">Jamestown - Ward 1-1  </t>
  </si>
  <si>
    <t xml:space="preserve">Jamestown - Ward 1-3 </t>
  </si>
  <si>
    <t xml:space="preserve">Jamestown - Ward 2-1  </t>
  </si>
  <si>
    <t xml:space="preserve">Jamestown - Ward 3-1  </t>
  </si>
  <si>
    <t xml:space="preserve">Jamestown - Ward 3-2 </t>
  </si>
  <si>
    <t>Marie T. Carrubba</t>
  </si>
  <si>
    <t xml:space="preserve">Jamestown - Ward 4-1 </t>
  </si>
  <si>
    <t xml:space="preserve">Jamestown - Ward 4-2 </t>
  </si>
  <si>
    <t xml:space="preserve">Jamestown - Ward 5-1 </t>
  </si>
  <si>
    <t xml:space="preserve">Jamestown - Ward 5-3 </t>
  </si>
  <si>
    <t>Thomas M. Nelson</t>
  </si>
  <si>
    <t xml:space="preserve"> </t>
  </si>
  <si>
    <t xml:space="preserve">Jamestown - Ward 6-1 </t>
  </si>
  <si>
    <t>OverVotes</t>
  </si>
  <si>
    <t xml:space="preserve">Arkwright </t>
  </si>
  <si>
    <t xml:space="preserve">Busti 1 </t>
  </si>
  <si>
    <t xml:space="preserve">Busti 2 </t>
  </si>
  <si>
    <t xml:space="preserve">Busti 3 </t>
  </si>
  <si>
    <t xml:space="preserve">Busti 4 </t>
  </si>
  <si>
    <t xml:space="preserve">Busti 5 </t>
  </si>
  <si>
    <t xml:space="preserve">Carroll 1 </t>
  </si>
  <si>
    <t xml:space="preserve">Carroll 2 </t>
  </si>
  <si>
    <t xml:space="preserve">Charlotte </t>
  </si>
  <si>
    <t xml:space="preserve">Chautauqua 1 </t>
  </si>
  <si>
    <t xml:space="preserve">Chautauqua 2 </t>
  </si>
  <si>
    <t xml:space="preserve">Chautauqua 3 </t>
  </si>
  <si>
    <t xml:space="preserve">Chautauqua 4 </t>
  </si>
  <si>
    <t xml:space="preserve">Cherry Creek </t>
  </si>
  <si>
    <t xml:space="preserve">Clymer </t>
  </si>
  <si>
    <t xml:space="preserve">Dunkirk Town 2  </t>
  </si>
  <si>
    <t xml:space="preserve">Dunkirk - Ward 2-1  </t>
  </si>
  <si>
    <t xml:space="preserve">Dunkirk - Ward 3-1  </t>
  </si>
  <si>
    <t xml:space="preserve">Ellery 1  </t>
  </si>
  <si>
    <t xml:space="preserve">Ellery 2  </t>
  </si>
  <si>
    <t xml:space="preserve">Ellery 3  </t>
  </si>
  <si>
    <t xml:space="preserve">Ellicott - Ward 1-1  </t>
  </si>
  <si>
    <t xml:space="preserve">Ellicott - Ward 1-2  </t>
  </si>
  <si>
    <t xml:space="preserve">Ellicott - Ward 2-1  </t>
  </si>
  <si>
    <t xml:space="preserve">Ellicott - Ward 2-2  </t>
  </si>
  <si>
    <t>Ellicott-  Ward 2-3</t>
  </si>
  <si>
    <t xml:space="preserve">Ellicott - Ward 3-1  </t>
  </si>
  <si>
    <t xml:space="preserve">Ellicott - Ward 3-2  </t>
  </si>
  <si>
    <t xml:space="preserve">Ellicott - Ward 4-1  </t>
  </si>
  <si>
    <t xml:space="preserve">Ellicott - Ward 4-2  </t>
  </si>
  <si>
    <t xml:space="preserve">Ellicott - Ward 4-3  </t>
  </si>
  <si>
    <t xml:space="preserve">Ellington </t>
  </si>
  <si>
    <t xml:space="preserve">French Creek </t>
  </si>
  <si>
    <t xml:space="preserve">Gerry </t>
  </si>
  <si>
    <t xml:space="preserve">Hanover 1  </t>
  </si>
  <si>
    <t xml:space="preserve">Hanover 2  </t>
  </si>
  <si>
    <t xml:space="preserve">Hanover 3 </t>
  </si>
  <si>
    <t xml:space="preserve">Hanover 4 </t>
  </si>
  <si>
    <t xml:space="preserve">Hanover 5 </t>
  </si>
  <si>
    <t xml:space="preserve">Harmony 1  </t>
  </si>
  <si>
    <t xml:space="preserve">Harmony 2  </t>
  </si>
  <si>
    <t xml:space="preserve">Jamestown - Ward 1-2  </t>
  </si>
  <si>
    <t xml:space="preserve">Jamestown - Ward 6-2 </t>
  </si>
  <si>
    <t xml:space="preserve">Kiantone </t>
  </si>
  <si>
    <t xml:space="preserve">Mina </t>
  </si>
  <si>
    <t xml:space="preserve">North Harmony 1  </t>
  </si>
  <si>
    <t xml:space="preserve">North Harmony 2 </t>
  </si>
  <si>
    <t xml:space="preserve">Poland 1 </t>
  </si>
  <si>
    <t xml:space="preserve">Poland 2  </t>
  </si>
  <si>
    <t xml:space="preserve">Pomfret 1 </t>
  </si>
  <si>
    <t xml:space="preserve">Pomfret 2  </t>
  </si>
  <si>
    <t xml:space="preserve">Pomfret 3  </t>
  </si>
  <si>
    <t xml:space="preserve">Pomfret 4  </t>
  </si>
  <si>
    <t xml:space="preserve">Pomfret 5  </t>
  </si>
  <si>
    <t xml:space="preserve">Pomfret 6  </t>
  </si>
  <si>
    <t xml:space="preserve">Pomfret 7 </t>
  </si>
  <si>
    <t xml:space="preserve">Pomfret 8  </t>
  </si>
  <si>
    <t xml:space="preserve">Portland 1  </t>
  </si>
  <si>
    <t xml:space="preserve">Portland 2  </t>
  </si>
  <si>
    <t xml:space="preserve">Portland 3  </t>
  </si>
  <si>
    <t xml:space="preserve">Ripley 1  </t>
  </si>
  <si>
    <t xml:space="preserve">Ripley 2 </t>
  </si>
  <si>
    <t xml:space="preserve">Sheridan 1  </t>
  </si>
  <si>
    <t xml:space="preserve">Sheridan 2  </t>
  </si>
  <si>
    <t xml:space="preserve">Sherman </t>
  </si>
  <si>
    <t xml:space="preserve">Stockton 1 </t>
  </si>
  <si>
    <t xml:space="preserve">Stockton 2  </t>
  </si>
  <si>
    <t xml:space="preserve">Villenova </t>
  </si>
  <si>
    <t xml:space="preserve">Westfield 1  </t>
  </si>
  <si>
    <t xml:space="preserve">Westfield 2  </t>
  </si>
  <si>
    <t xml:space="preserve">Westfield 3  </t>
  </si>
  <si>
    <t>County Totals</t>
  </si>
  <si>
    <t>Sherman V</t>
  </si>
  <si>
    <t>Ellery 1</t>
  </si>
  <si>
    <t>Ellery 2</t>
  </si>
  <si>
    <t>Ellery 3</t>
  </si>
  <si>
    <t>North Harmony 2</t>
  </si>
  <si>
    <t>VILLAGE TOTALS</t>
  </si>
  <si>
    <t>Ellery 2V</t>
  </si>
  <si>
    <t>PPL</t>
  </si>
  <si>
    <t>Jeffrey Hornburg</t>
  </si>
  <si>
    <t>Kimberly M. Davis</t>
  </si>
  <si>
    <t xml:space="preserve">           WARD TOTALS</t>
  </si>
  <si>
    <t xml:space="preserve">             WARD TOTALS</t>
  </si>
  <si>
    <t xml:space="preserve">            WARD TOTALS</t>
  </si>
  <si>
    <t>Paul D. Whitford</t>
  </si>
  <si>
    <t>Scott Schrecengost</t>
  </si>
  <si>
    <t>Stockton 2V</t>
  </si>
  <si>
    <t>Thomas R. Harmon</t>
  </si>
  <si>
    <t xml:space="preserve">Daniel W. Pavlock </t>
  </si>
  <si>
    <t>Gerrit R. Cain</t>
  </si>
  <si>
    <t>Bill Ward</t>
  </si>
  <si>
    <t>James J. Stoyle</t>
  </si>
  <si>
    <t>Nancy J. Nichols</t>
  </si>
  <si>
    <t>David E. Wilfong</t>
  </si>
  <si>
    <t>Anthony J. Dolce</t>
  </si>
  <si>
    <t>Grant T. Olson</t>
  </si>
  <si>
    <t xml:space="preserve">Thomas M. Nelson </t>
  </si>
  <si>
    <t>William M. Dorman</t>
  </si>
  <si>
    <t>TAX</t>
  </si>
  <si>
    <t>PAN</t>
  </si>
  <si>
    <t>Mark A. Woods</t>
  </si>
  <si>
    <t>TOWN TOTALS</t>
  </si>
  <si>
    <t>Susan L. Baldwin</t>
  </si>
  <si>
    <t>Susan Bigler</t>
  </si>
  <si>
    <t>UnderVotes</t>
  </si>
  <si>
    <t>Daniel W. Pacos</t>
  </si>
  <si>
    <t>Kelly A. Snow</t>
  </si>
  <si>
    <t>North Harmony 1</t>
  </si>
  <si>
    <t>Robert G. Carlson</t>
  </si>
  <si>
    <t>Gail W. Davis</t>
  </si>
  <si>
    <t>Joshua S. Ostrander</t>
  </si>
  <si>
    <t>Richard C. Heath</t>
  </si>
  <si>
    <t>Brenda B. White</t>
  </si>
  <si>
    <t>Stephen K. Linton</t>
  </si>
  <si>
    <t>David J. White</t>
  </si>
  <si>
    <t>Barbara J. Beightol</t>
  </si>
  <si>
    <t>Daniel J.Heitzenrater</t>
  </si>
  <si>
    <t>Katy L. Whitmore</t>
  </si>
  <si>
    <t>Janet B. Bowman</t>
  </si>
  <si>
    <t>Patrick Tyler</t>
  </si>
  <si>
    <t>Arden E. Johnson</t>
  </si>
  <si>
    <t>Dunkirk Town 2</t>
  </si>
  <si>
    <t>Dunkirk Town 1</t>
  </si>
  <si>
    <t>Willowe F. Neckers</t>
  </si>
  <si>
    <t>Mia M. Abbey</t>
  </si>
  <si>
    <t>William W. Young</t>
  </si>
  <si>
    <t>James H. Mitchener III</t>
  </si>
  <si>
    <t>Russell L. Payne</t>
  </si>
  <si>
    <t>Lawrence J. Ball</t>
  </si>
  <si>
    <t>YES</t>
  </si>
  <si>
    <t>NO</t>
  </si>
  <si>
    <t>VOTE YES OR NO</t>
  </si>
  <si>
    <t>Norm Green</t>
  </si>
  <si>
    <t>Paul M. Wendel Jr.</t>
  </si>
  <si>
    <t>Marcus S. Buchanan</t>
  </si>
  <si>
    <t>Robert E. Dando Jr.</t>
  </si>
  <si>
    <t>Susan Parker</t>
  </si>
  <si>
    <t>Scott F. Humble</t>
  </si>
  <si>
    <t>Billy Torres</t>
  </si>
  <si>
    <t>Kenneth J. Lawton</t>
  </si>
  <si>
    <t>Heather J.O. Fagen</t>
  </si>
  <si>
    <t>Dustin M. Carvella</t>
  </si>
  <si>
    <t>Nick J. Weiser</t>
  </si>
  <si>
    <t>David P. Damico</t>
  </si>
  <si>
    <t>Natalie A. Luczkowiak</t>
  </si>
  <si>
    <t>POP</t>
  </si>
  <si>
    <t>Linda A. Stolinski</t>
  </si>
  <si>
    <t>Phillip A. Collier</t>
  </si>
  <si>
    <t>Nanette M. White</t>
  </si>
  <si>
    <t>Frank J. Beach</t>
  </si>
  <si>
    <t>Erica J. Munson</t>
  </si>
  <si>
    <t>Alyssa A. Porter</t>
  </si>
  <si>
    <t>Ellen M. Ditonto</t>
  </si>
  <si>
    <t>Kimberly A. Ecklund</t>
  </si>
  <si>
    <t>Jeffrey R. Russell</t>
  </si>
  <si>
    <t>Randall E. Daversa</t>
  </si>
  <si>
    <t>Regina Brackman</t>
  </si>
  <si>
    <t>Robert E. Reedy II</t>
  </si>
  <si>
    <t>Richard L. Elardo</t>
  </si>
  <si>
    <t>Douglas P. Lawson</t>
  </si>
  <si>
    <t>Andrew G. Faulkner</t>
  </si>
  <si>
    <t>Grace M. Hanlon</t>
  </si>
  <si>
    <t>John B. Licata</t>
  </si>
  <si>
    <t>Frank Caruso</t>
  </si>
  <si>
    <t>Michele S. Novotny</t>
  </si>
  <si>
    <t>Margaret R. Richardson</t>
  </si>
  <si>
    <t>Cynthia M. Flaherty</t>
  </si>
  <si>
    <t>Mark H. Wilson</t>
  </si>
  <si>
    <t>Michael P. Moss</t>
  </si>
  <si>
    <t>William G. Burley</t>
  </si>
  <si>
    <t>Kenneth D. Berlund</t>
  </si>
  <si>
    <t>Anthony Cavallaro</t>
  </si>
  <si>
    <t>Annette R. Miller</t>
  </si>
  <si>
    <t>Michael R. Cerrie</t>
  </si>
  <si>
    <t>Michelle Twichell</t>
  </si>
  <si>
    <t>Michael Barris</t>
  </si>
  <si>
    <t>Nicole Siracuse</t>
  </si>
  <si>
    <t>William Weatherlow</t>
  </si>
  <si>
    <t>Roger M. Britz Jr.</t>
  </si>
  <si>
    <t>EvaDawn Bashaw</t>
  </si>
  <si>
    <t>Gregory Krauza</t>
  </si>
  <si>
    <t>David Bird</t>
  </si>
  <si>
    <t>Jon Espersen</t>
  </si>
  <si>
    <t>Benjamin Troche</t>
  </si>
  <si>
    <t>Nancy Jones</t>
  </si>
  <si>
    <t>Colleen Meeder</t>
  </si>
  <si>
    <t>Gary Emory</t>
  </si>
  <si>
    <t>Kirk Ayers</t>
  </si>
  <si>
    <t>Dennis Watson</t>
  </si>
  <si>
    <t>Warren M. Kelly</t>
  </si>
  <si>
    <t>Philip Davila</t>
  </si>
  <si>
    <t>Kelly Ziegler</t>
  </si>
  <si>
    <t>Stephen P. Romanik</t>
  </si>
  <si>
    <t>Sandra H. Lindstrom</t>
  </si>
  <si>
    <t>Bruce R. Gustafson</t>
  </si>
  <si>
    <t>Lisa M. Waldron</t>
  </si>
  <si>
    <t>LMW</t>
  </si>
  <si>
    <t>Douglas K. Brown</t>
  </si>
  <si>
    <t>Todd M. Hanson</t>
  </si>
  <si>
    <t>Gregory Johnson</t>
  </si>
  <si>
    <t>Timothy P. Burkett</t>
  </si>
  <si>
    <t>Dalton J. Anthony</t>
  </si>
  <si>
    <t>John T. Barber</t>
  </si>
  <si>
    <t>Michael B. Walker</t>
  </si>
  <si>
    <t>Allen W. Chase</t>
  </si>
  <si>
    <t>Susan L. Peacock</t>
  </si>
  <si>
    <t>Mark N. Abbey</t>
  </si>
  <si>
    <t>Mark G. LeBaron</t>
  </si>
  <si>
    <t>Randolph Henderson</t>
  </si>
  <si>
    <t>Edward S. Kalfas</t>
  </si>
  <si>
    <t>Thomas J. Carlson</t>
  </si>
  <si>
    <t>Alan J. Akin</t>
  </si>
  <si>
    <t>Mary J. Pulliam</t>
  </si>
  <si>
    <t>James R. Abbey</t>
  </si>
  <si>
    <t>Kenneth W. Chase</t>
  </si>
  <si>
    <t>Denis R. Cooper</t>
  </si>
  <si>
    <t>Todd H. Kolstee</t>
  </si>
  <si>
    <t>Leonard C. Neckers Jr.</t>
  </si>
  <si>
    <t>Richard A. Purol</t>
  </si>
  <si>
    <t>Rebecca D. Yacklon</t>
  </si>
  <si>
    <t>TOWN JUSTICE                                Dunkirk Town</t>
  </si>
  <si>
    <t>Christopher Penfold</t>
  </si>
  <si>
    <t>Juan Pagan</t>
  </si>
  <si>
    <t>Robert L. Penharlow</t>
  </si>
  <si>
    <t>Shari K. Miller</t>
  </si>
  <si>
    <t>APL</t>
  </si>
  <si>
    <t>Lawrence A. Wallace</t>
  </si>
  <si>
    <t>John C. Cresanti</t>
  </si>
  <si>
    <t>Lawrence A. Anderson</t>
  </si>
  <si>
    <t>Sally A. Jaroszynski</t>
  </si>
  <si>
    <t>Robert F. Pickett Jr.</t>
  </si>
  <si>
    <t>Proposal six, a local law Increasing the term of office of the town council persons from two (2) years to four (4) years
Shall Local Law No. 1 of the year 2021 entitled a Local Law Increasing the Term of Office of the Town Council Persons from 2 years to 4 years be approved?                       Ellicott</t>
  </si>
  <si>
    <t>Debbra R. Albright</t>
  </si>
  <si>
    <t>Wayne S. Emory</t>
  </si>
  <si>
    <t>Norvel R. Willink</t>
  </si>
  <si>
    <t>Recia L. Myers</t>
  </si>
  <si>
    <t>Randy J. Zahm</t>
  </si>
  <si>
    <t>Todd A. Wissman</t>
  </si>
  <si>
    <t>Philip L. Hall</t>
  </si>
  <si>
    <t>Edward Schintzius</t>
  </si>
  <si>
    <t>Bernard J. Feldmann Jr.</t>
  </si>
  <si>
    <t>David R. Hinderer</t>
  </si>
  <si>
    <t>Peter J. Radka</t>
  </si>
  <si>
    <t>Mindy N. Ostrander</t>
  </si>
  <si>
    <t>Robert C. Buchanan</t>
  </si>
  <si>
    <t>Richard K. Landman Jr.</t>
  </si>
  <si>
    <t>Kurt E. Sturzenbecker</t>
  </si>
  <si>
    <t>Rebecca N. Brumagin</t>
  </si>
  <si>
    <t>Sherrie R. Tanner</t>
  </si>
  <si>
    <t>Richard M. Watrous</t>
  </si>
  <si>
    <t>Brian K. Sullivan</t>
  </si>
  <si>
    <t>Steven W. Senske</t>
  </si>
  <si>
    <t>Richard Sena</t>
  </si>
  <si>
    <t>Bruce M. Pfeil</t>
  </si>
  <si>
    <t>Bonnita R. Wallace</t>
  </si>
  <si>
    <t>Corey Swanson</t>
  </si>
  <si>
    <t>Robert H. Smith</t>
  </si>
  <si>
    <t>Allison A. Vento</t>
  </si>
  <si>
    <t>Brett M. Christy</t>
  </si>
  <si>
    <t>Christopher Schaeffer</t>
  </si>
  <si>
    <t>Jude A. Gardner</t>
  </si>
  <si>
    <t>Richard C. Lewis Jr.</t>
  </si>
  <si>
    <t>James D. Seavy III</t>
  </si>
  <si>
    <t>Barbara L. Smith</t>
  </si>
  <si>
    <t>Jerry Boltz</t>
  </si>
  <si>
    <t>Valeria A. Colt</t>
  </si>
  <si>
    <t>Rick M. Manzella</t>
  </si>
  <si>
    <t>Tammy L. Thompson</t>
  </si>
  <si>
    <t>Susan J. Hindman</t>
  </si>
  <si>
    <t>John Trevelline</t>
  </si>
  <si>
    <t>Laurel Adams</t>
  </si>
  <si>
    <t>Donald W. Henry</t>
  </si>
  <si>
    <t>Julie A. Rice</t>
  </si>
  <si>
    <t>Keith H. Potter</t>
  </si>
  <si>
    <t>Carolyn M. Torrance</t>
  </si>
  <si>
    <t>John H. Walker II</t>
  </si>
  <si>
    <t>Rebecca D. Schafer</t>
  </si>
  <si>
    <t>Lydia Romer</t>
  </si>
  <si>
    <t>Richard C. Feinen</t>
  </si>
  <si>
    <t>Craig M. Sutton Jr.</t>
  </si>
  <si>
    <t>Douglas J. Gula</t>
  </si>
  <si>
    <t>PAT</t>
  </si>
  <si>
    <t>Jeffrey A. Feinen</t>
  </si>
  <si>
    <t>Howard E. Crump</t>
  </si>
  <si>
    <t>Benjamin C. Nickerson</t>
  </si>
  <si>
    <t>Jeremy R. Beichner</t>
  </si>
  <si>
    <t>Stanley P. Zembryski</t>
  </si>
  <si>
    <t>Hannah V. Abram</t>
  </si>
  <si>
    <t>Nathan Palmer</t>
  </si>
  <si>
    <t>Daniel Distasio</t>
  </si>
  <si>
    <t>IMP</t>
  </si>
  <si>
    <t>Nancy L. Huber</t>
  </si>
  <si>
    <t>Jerry A. LaPorte</t>
  </si>
  <si>
    <t>William O. Northrop</t>
  </si>
  <si>
    <t>David A. Spann</t>
  </si>
  <si>
    <t>Vote for up to four</t>
  </si>
  <si>
    <t>Raymond W. Walter</t>
  </si>
  <si>
    <t>County Executive</t>
  </si>
  <si>
    <t>Vote for one</t>
  </si>
  <si>
    <t>County Legislator
District 1</t>
  </si>
  <si>
    <t>County Legislator
District 19</t>
  </si>
  <si>
    <t>County Legislator
District 8</t>
  </si>
  <si>
    <t>County Legislator
District 18</t>
  </si>
  <si>
    <t>County Legislator
District 17</t>
  </si>
  <si>
    <t>County Legislator
District 16</t>
  </si>
  <si>
    <t>County Legislator
District 15</t>
  </si>
  <si>
    <t>County Legislator
District 14</t>
  </si>
  <si>
    <t>County Legislator
District 13</t>
  </si>
  <si>
    <t>County Legislator
District 12</t>
  </si>
  <si>
    <t>County Legislator
District 11</t>
  </si>
  <si>
    <t>County Legislator
District 10</t>
  </si>
  <si>
    <t>County Legislator
District 9</t>
  </si>
  <si>
    <t>County Legislator
District 7</t>
  </si>
  <si>
    <t>County Legislator
District 6</t>
  </si>
  <si>
    <t>County Legislator
District 5</t>
  </si>
  <si>
    <t>County Legislator
District 4</t>
  </si>
  <si>
    <t>County Legislator
District 3</t>
  </si>
  <si>
    <t>County Legislator
District 2</t>
  </si>
  <si>
    <t>County Clerk</t>
  </si>
  <si>
    <t>David P. Salley</t>
  </si>
  <si>
    <t>Larry L. Barmore</t>
  </si>
  <si>
    <t>State Supreme
Court Justice
8th Judicial District</t>
  </si>
  <si>
    <t>Robert W. Whitney Jr.</t>
  </si>
  <si>
    <t>LBN</t>
  </si>
  <si>
    <t>Martin J. Proctor</t>
  </si>
  <si>
    <t>City Treasurer
Dunkirk City</t>
  </si>
  <si>
    <t>City Council
At Large
Dunkirk City</t>
  </si>
  <si>
    <t>City Clerk
Board of
Assessors
Dunkirk City</t>
  </si>
  <si>
    <t>City Council
Ward 4
Dunkirk City</t>
  </si>
  <si>
    <t>City Council
Ward 3
Dunkirk City</t>
  </si>
  <si>
    <t>City Council
Ward 2
Dunkirk City</t>
  </si>
  <si>
    <t>City Council
Ward 1
Dunkirk City</t>
  </si>
  <si>
    <t>Martin E. Bamonto</t>
  </si>
  <si>
    <t>City Council
At Large
Jamestown City</t>
  </si>
  <si>
    <t>Vote for up to three</t>
  </si>
  <si>
    <t>Christina Cardinale</t>
  </si>
  <si>
    <t>City Council
Ward 1
Jamestown City</t>
  </si>
  <si>
    <t>City Council
Ward 3
Jamestown City</t>
  </si>
  <si>
    <t>City Council
Ward 2
Jamestown City</t>
  </si>
  <si>
    <t>City Council
Ward 6
Jamestown City</t>
  </si>
  <si>
    <t>City Council
Ward 5
Jamestown City</t>
  </si>
  <si>
    <t>City Council
Ward 4
Jamestown City</t>
  </si>
  <si>
    <t>Vote yes or no</t>
  </si>
  <si>
    <t>Town Council
Arkwright</t>
  </si>
  <si>
    <t>Vote for up to two</t>
  </si>
  <si>
    <t>Town Highway
Super. Vacancy
Arkwright</t>
  </si>
  <si>
    <t>Town Council
Busti</t>
  </si>
  <si>
    <t>Town Highway
Super. Vacancy
Busti</t>
  </si>
  <si>
    <t>Town Council
Carroll</t>
  </si>
  <si>
    <t>Town Supervisor
Carroll</t>
  </si>
  <si>
    <t>Laura Smith</t>
  </si>
  <si>
    <t>Town Council
Vacancy
Carroll</t>
  </si>
  <si>
    <t>Town Highway Super.
Carroll</t>
  </si>
  <si>
    <t>Town Council
Charlotte</t>
  </si>
  <si>
    <t>Town Highway Super.
Charlotte</t>
  </si>
  <si>
    <t>Town Justice
Chautauqua</t>
  </si>
  <si>
    <t>Town Council
Chautauqua</t>
  </si>
  <si>
    <t>Town Supervisor
Charlotte</t>
  </si>
  <si>
    <t>Town Clerk
Charlotte</t>
  </si>
  <si>
    <t>Town Supervisor
Cherry Creek</t>
  </si>
  <si>
    <t>Town Clerk
Cherry Creek</t>
  </si>
  <si>
    <t>Town Council
Cherry Creek</t>
  </si>
  <si>
    <t>Town Highway Super.
Cherry Creek</t>
  </si>
  <si>
    <t>Town Tax Collector
Cherry Creek</t>
  </si>
  <si>
    <t>Town Council
Clymer</t>
  </si>
  <si>
    <t>Town Tax Collector
Clymer</t>
  </si>
  <si>
    <t>Town Supervisor
Dunkirk Town</t>
  </si>
  <si>
    <t>Town Clerk
Dunkirk Town</t>
  </si>
  <si>
    <t>Town Council
Dunkirk Town</t>
  </si>
  <si>
    <t>Town Supervisor
Ellery</t>
  </si>
  <si>
    <t>Town Justice
Ellery</t>
  </si>
  <si>
    <t>Town Council
Ellery</t>
  </si>
  <si>
    <t>Town Justice
Ellicott</t>
  </si>
  <si>
    <t>Town Council
Ward 1
Ellicott</t>
  </si>
  <si>
    <t>Town Council
Ward 4
Ellicott</t>
  </si>
  <si>
    <t>Town Council
Ward 3
Ellicott</t>
  </si>
  <si>
    <t>Town Council
Ward 2
Ellicott</t>
  </si>
  <si>
    <t>Town Highway Super.
Ellicott</t>
  </si>
  <si>
    <t>Ellicott - Ward 1-2</t>
  </si>
  <si>
    <t>Ellicott - Ward 1-1</t>
  </si>
  <si>
    <t>Ellicott - Ward 3-1</t>
  </si>
  <si>
    <t>Ellicott - Ward 2-1</t>
  </si>
  <si>
    <t>Ellicott - Ward 2-2</t>
  </si>
  <si>
    <t>Ellicott - Ward 2-3</t>
  </si>
  <si>
    <t>Ellicott - Ward 3-2</t>
  </si>
  <si>
    <t>Ellicott - Ward 4-1</t>
  </si>
  <si>
    <t>Ellicott - Ward 4-2</t>
  </si>
  <si>
    <t>Ellicott - Ward 4-3</t>
  </si>
  <si>
    <t>Kevin D. Colburn</t>
  </si>
  <si>
    <t>Town Council
Ellington</t>
  </si>
  <si>
    <t>Town Supervisor
French Creek</t>
  </si>
  <si>
    <t>Town Clerk
French Creek</t>
  </si>
  <si>
    <t>Town Tax Collector
French Creek</t>
  </si>
  <si>
    <t>Town Highway Super.
French Creek</t>
  </si>
  <si>
    <t>Town Council
French Creek</t>
  </si>
  <si>
    <t>Town Supervisor
Gerry</t>
  </si>
  <si>
    <t>Town Clerk
Gerry</t>
  </si>
  <si>
    <t>Town Council
Gerry</t>
  </si>
  <si>
    <t>Town Highway Super.
Gerry</t>
  </si>
  <si>
    <t>Town Justice
Hanover</t>
  </si>
  <si>
    <t>Town Council
Hanover</t>
  </si>
  <si>
    <t>Town Council
Harmony</t>
  </si>
  <si>
    <t>Town Supervisor
Kiantone</t>
  </si>
  <si>
    <t>Town Clerk
Kiantone</t>
  </si>
  <si>
    <t>Town Justice
Kiantone</t>
  </si>
  <si>
    <t>Town Council
Kiantone</t>
  </si>
  <si>
    <t>Town Highway Super.
Kiantone</t>
  </si>
  <si>
    <t>Town Council
Mina</t>
  </si>
  <si>
    <t>Town Highway Super.
Mina</t>
  </si>
  <si>
    <t>Town Clerk
Mina</t>
  </si>
  <si>
    <t>Town Supervisor
Mina</t>
  </si>
  <si>
    <t>William A. Himelein</t>
  </si>
  <si>
    <t>Town Council
Vacancy
North Harmony</t>
  </si>
  <si>
    <t>Town Council
North Harmony</t>
  </si>
  <si>
    <t>Town Supervisor
Poland</t>
  </si>
  <si>
    <t>Town Clerk
Poland</t>
  </si>
  <si>
    <t>Town Council
Poland</t>
  </si>
  <si>
    <t>Town Supervisor
Pomfret</t>
  </si>
  <si>
    <t>Town Clerk
Pomfret</t>
  </si>
  <si>
    <t>Town Justice
Pomfret</t>
  </si>
  <si>
    <t>Town Council
Pomfret</t>
  </si>
  <si>
    <t>Town Highway Super.
Pomfret</t>
  </si>
  <si>
    <t>Town Supervisor
Portland</t>
  </si>
  <si>
    <t>Town Clerk
Portland</t>
  </si>
  <si>
    <t>Town Council
Portland</t>
  </si>
  <si>
    <t>Town Highway Super.
Portland</t>
  </si>
  <si>
    <t>Town Tax Collector
Portland</t>
  </si>
  <si>
    <t>Town Council
Ripley</t>
  </si>
  <si>
    <t>Town Supervisor
Sheridan</t>
  </si>
  <si>
    <t>Town Clerk
Sheridan</t>
  </si>
  <si>
    <t>Town Justice
Sheridan</t>
  </si>
  <si>
    <t>Town Highway Super.
Sheridan</t>
  </si>
  <si>
    <t>Town Council
Sheridan</t>
  </si>
  <si>
    <t>Town Council
Sherman</t>
  </si>
  <si>
    <t>Sherman,
Mina,
French Creek,
Clymer,
Town Justice</t>
  </si>
  <si>
    <t>Town Justice
Stockton</t>
  </si>
  <si>
    <t>Town Council
Stockton</t>
  </si>
  <si>
    <t>Town Council
Villenova</t>
  </si>
  <si>
    <t>Town Council
Westfield</t>
  </si>
  <si>
    <t>Town Justice
Westfield</t>
  </si>
  <si>
    <t>Village Mayor
Bemus Point</t>
  </si>
  <si>
    <t>Village Trustee
Bemus Point</t>
  </si>
  <si>
    <t>Village Mayor
Cassadaga</t>
  </si>
  <si>
    <t>Village Trustee
Cassadaga</t>
  </si>
  <si>
    <t>Village Mayor
Celoron</t>
  </si>
  <si>
    <t>Village Trustee
Celoron</t>
  </si>
  <si>
    <t>Village Trustee
Vacancy
Celoron</t>
  </si>
  <si>
    <t>Village Trustee
Falconer</t>
  </si>
  <si>
    <t>Village Justice
Fredonia</t>
  </si>
  <si>
    <t>Village Trustee
Fredonia</t>
  </si>
  <si>
    <t>Village Trustee
Vacancy
Fredonia</t>
  </si>
  <si>
    <t>Village Trustee
Lakewood</t>
  </si>
  <si>
    <t>Village Trustee
Panama</t>
  </si>
  <si>
    <t>Village of Mayor
Sherman</t>
  </si>
  <si>
    <t>Village Trustee
Sherman</t>
  </si>
  <si>
    <t>Village Trustee
Vacancy
Sherman</t>
  </si>
  <si>
    <t>Village Trustee
Silver Creek</t>
  </si>
  <si>
    <t>Bryan P. Dahlberg</t>
  </si>
  <si>
    <t xml:space="preserve">Proposal four, an amendment
Authorizing No-Excuse Absentee Ballot Voting 
The proposed amendment would delete from the current provision on absentee ballots the requirement that an absentee voter must be unable to appear at the polls by reason of absence from the county or illness or physical disability.  Shall the proposed amendment be approved? </t>
  </si>
  <si>
    <r>
      <t xml:space="preserve">Proposal three, an amendment
Eliminating Ten-Day Advance Voter Registration Requirement 
The proposed amendment would delete the current requirement in Article II, </t>
    </r>
    <r>
      <rPr>
        <sz val="8"/>
        <color theme="1"/>
        <rFont val="Calibri"/>
        <family val="2"/>
      </rPr>
      <t>§</t>
    </r>
    <r>
      <rPr>
        <sz val="8"/>
        <color theme="1"/>
        <rFont val="Calibri"/>
        <family val="2"/>
        <scheme val="minor"/>
      </rPr>
      <t xml:space="preserve"> 5 that a citizen be registered to vote at least ten days before an election and would allow the Legislature to enact laws permitting a citizen to register to vote less than ten days before the election.  Shall the proposed amendment be approved? </t>
    </r>
  </si>
  <si>
    <t xml:space="preserve">Proposal two, an amendment 
Right to Clean Air, Clean Water, and a Healthful Environment
The proposed amendment to Article I of the New York Constitution would establish the right of each person to clean air and water and a healthful environment.  Shall the proposed amendment be approved? </t>
  </si>
  <si>
    <t>Proposal one, an amendment                                                                                                                                                                                                        Amending the Apportionment and Redistricting Process
This proposed constitutional amendment would freeze the number of state senators at 63, amend the process for the counting of the state’s population, delete certain provisions that violate the United States Constitution, repeal and amend certain requirements for the appointment of the co-executive directors of the redistricting commission and amend the manner of drawing district lines for congressional and state legislative offices.  Shall the proposed amendment be approved?</t>
  </si>
  <si>
    <t xml:space="preserve">Proposal five, an amendment
Increasing the Jurisdiction of the New York City Civil Court 
The proposed amendment would increase the New York City Civil Court’s jurisdiction by allowing it to hear and decide claims for up to $50,000 instead of the current jurisdictional limit of $25,000. Shall the proposed amendment be approved? 
</t>
  </si>
  <si>
    <t>Village Trustee
Brocton</t>
  </si>
  <si>
    <t>Barbara A. Colt</t>
  </si>
  <si>
    <t>John S. Morse</t>
  </si>
  <si>
    <t>Kari A. Doino</t>
  </si>
  <si>
    <t>Bryan C. Woleben</t>
  </si>
  <si>
    <t>CTZ</t>
  </si>
  <si>
    <t>Thomas R. Fenton</t>
  </si>
  <si>
    <t>Joe Gerace</t>
  </si>
  <si>
    <t>Loren Kent</t>
  </si>
  <si>
    <t>John Penhollow</t>
  </si>
  <si>
    <t>Jeffrey D. Reynolds</t>
  </si>
  <si>
    <t>Joe Gerace Jr.</t>
  </si>
  <si>
    <t>Tim Sears</t>
  </si>
  <si>
    <t>Ted McCague</t>
  </si>
  <si>
    <t>Paul M. Wendel Jr.*</t>
  </si>
  <si>
    <t>Larry L. Barmore*</t>
  </si>
  <si>
    <t xml:space="preserve">Kevin J. Muldowney* </t>
  </si>
  <si>
    <t xml:space="preserve">Robert K. Bankoski* </t>
  </si>
  <si>
    <t>Bob Scudder*</t>
  </si>
  <si>
    <t>Susan Parker*</t>
  </si>
  <si>
    <t>Terry A. Niebel*</t>
  </si>
  <si>
    <t>Thomas R. Harmon*</t>
  </si>
  <si>
    <t xml:space="preserve">Mark J. Odell* </t>
  </si>
  <si>
    <t>Pierre E. Chagnon*</t>
  </si>
  <si>
    <t>Billy Torres*</t>
  </si>
  <si>
    <t>Kenneth J. Lawton*</t>
  </si>
  <si>
    <t>David E. Wilfong*</t>
  </si>
  <si>
    <t xml:space="preserve">Elisabeth T. Rankin* </t>
  </si>
  <si>
    <t xml:space="preserve">Paul D. Whitford* </t>
  </si>
  <si>
    <t xml:space="preserve">Daniel W. Pavlock* </t>
  </si>
  <si>
    <t xml:space="preserve">Lisa A. Vanstrom* </t>
  </si>
  <si>
    <t xml:space="preserve">John D. Davis* </t>
  </si>
  <si>
    <t xml:space="preserve">Jay Gould* </t>
  </si>
  <si>
    <t>Martin J. Proctor*</t>
  </si>
  <si>
    <t>John W. Hemmer*</t>
  </si>
  <si>
    <t>Mark A. Woods*</t>
  </si>
  <si>
    <t>David P. Damico*</t>
  </si>
  <si>
    <t>Natalie A. Luczkowiak*</t>
  </si>
  <si>
    <t>Martin E. Bamonto*</t>
  </si>
  <si>
    <t>James J. Stoyle*</t>
  </si>
  <si>
    <t>Nancy J. Nichols*</t>
  </si>
  <si>
    <t>Erica J. Munson*</t>
  </si>
  <si>
    <t>Brent P. Sheldon*</t>
  </si>
  <si>
    <t>Anthony J. Dolce*</t>
  </si>
  <si>
    <t>Regina Brackman*</t>
  </si>
  <si>
    <t xml:space="preserve">Marie T. Carrubba* </t>
  </si>
  <si>
    <t>Grant T. Olson*</t>
  </si>
  <si>
    <t>Andrew G. Faulkner*</t>
  </si>
  <si>
    <t>Bruce R. Gustafson*</t>
  </si>
  <si>
    <t>Lawrence J. Ball*</t>
  </si>
  <si>
    <t>Lisa M. Waldron*</t>
  </si>
  <si>
    <t>Douglas K. Brown*</t>
  </si>
  <si>
    <t>Todd M. Hanson*</t>
  </si>
  <si>
    <t>Gregory Johnson*</t>
  </si>
  <si>
    <t>Russell L. Payne*</t>
  </si>
  <si>
    <t>Dalton J. Anthony*</t>
  </si>
  <si>
    <t>John T. Barber*</t>
  </si>
  <si>
    <t>Thomas R. Fenton*</t>
  </si>
  <si>
    <t>Michael B. Walker*</t>
  </si>
  <si>
    <t>Allen W. Chase*</t>
  </si>
  <si>
    <t>Susan L. Peacock*</t>
  </si>
  <si>
    <t>Mark N. Abbey*</t>
  </si>
  <si>
    <t>Mark G. LeBaron*</t>
  </si>
  <si>
    <t>Edward S. Kalfas*</t>
  </si>
  <si>
    <t>Thomas J. Carlson*</t>
  </si>
  <si>
    <t>Alan J. Akin*</t>
  </si>
  <si>
    <t>William W. Young*</t>
  </si>
  <si>
    <t>Mary J. Pulliam*</t>
  </si>
  <si>
    <t>James R. Abbey*</t>
  </si>
  <si>
    <t>Matthew West*</t>
  </si>
  <si>
    <t>Kenneth W. Chase*</t>
  </si>
  <si>
    <t>Mia M. Abbey*</t>
  </si>
  <si>
    <t>Todd H. Kolstee*</t>
  </si>
  <si>
    <t>Leonard C. Neckers Jr.*</t>
  </si>
  <si>
    <t>Willowe F. Neckers*</t>
  </si>
  <si>
    <t>Richard A. Purol*</t>
  </si>
  <si>
    <t>Rebecca D. Yacklon*</t>
  </si>
  <si>
    <t>Christopher Penfold*</t>
  </si>
  <si>
    <t>Juan Pagan*</t>
  </si>
  <si>
    <t>Robert L. Penharlow*</t>
  </si>
  <si>
    <t>Arden E. Johnson*</t>
  </si>
  <si>
    <t>Lawrence A. Wallace*</t>
  </si>
  <si>
    <t>John C. Cresanti*</t>
  </si>
  <si>
    <t>Lawrence A. Anderson*</t>
  </si>
  <si>
    <t>Sally A. Jaroszynski*</t>
  </si>
  <si>
    <t>Patrick Tyler*</t>
  </si>
  <si>
    <t>Janet B. Bowman*</t>
  </si>
  <si>
    <t>Katy L. Whitmore*</t>
  </si>
  <si>
    <t>Daniel J.Heitzenrater*</t>
  </si>
  <si>
    <t>Robert F. Pickett Jr.*</t>
  </si>
  <si>
    <t>NO*</t>
  </si>
  <si>
    <t>Kevin D. Colburn*</t>
  </si>
  <si>
    <t>Barbara J. Beightol*</t>
  </si>
  <si>
    <t>David J. White*</t>
  </si>
  <si>
    <t>Debbra R. Albright*</t>
  </si>
  <si>
    <t>Wayne S. Emory*</t>
  </si>
  <si>
    <t>Norvel R. Willink*</t>
  </si>
  <si>
    <t>Stephen K. Linton*</t>
  </si>
  <si>
    <t>Brenda B. White*</t>
  </si>
  <si>
    <t>Richard C. Heath*</t>
  </si>
  <si>
    <t>Recia L. Myers*</t>
  </si>
  <si>
    <t>Randy J. Zahm*</t>
  </si>
  <si>
    <t>Todd A. Wissman*</t>
  </si>
  <si>
    <t>Philip L. Hall*</t>
  </si>
  <si>
    <t>Kimberly A. Ecklund*</t>
  </si>
  <si>
    <t>Jeffrey R. Russell*</t>
  </si>
  <si>
    <t>Randall E. Daversa*</t>
  </si>
  <si>
    <t>Edward Schintzius*</t>
  </si>
  <si>
    <t>Bernard J. Feldmann Jr.*</t>
  </si>
  <si>
    <t>David R. Hinderer*</t>
  </si>
  <si>
    <t>Peter J. Radka*</t>
  </si>
  <si>
    <t>Gail W. Davis*</t>
  </si>
  <si>
    <t>Mindy N. Ostrander*</t>
  </si>
  <si>
    <t>Robert C. Buchanan*</t>
  </si>
  <si>
    <t>Richard K. Landman Jr.*</t>
  </si>
  <si>
    <t>Kurt E. Sturzenbecker*</t>
  </si>
  <si>
    <t>Robert G. Carlson*</t>
  </si>
  <si>
    <t>Rebecca N. Brumagin*</t>
  </si>
  <si>
    <t>Sherrie R. Tanner*</t>
  </si>
  <si>
    <t>Richard M. Watrous*</t>
  </si>
  <si>
    <t>Brian K. Sullivan*</t>
  </si>
  <si>
    <t>William A. Himelein*</t>
  </si>
  <si>
    <t>Richard Sena*</t>
  </si>
  <si>
    <t>Bruce M. Pfeil*</t>
  </si>
  <si>
    <t>Bruce M Pfeil*</t>
  </si>
  <si>
    <t>Kelly A. Snow*</t>
  </si>
  <si>
    <t>Bonnita R. Wallace*</t>
  </si>
  <si>
    <t>Corey Swanson*</t>
  </si>
  <si>
    <t>Robert H. Smith*</t>
  </si>
  <si>
    <t>Daniel W. Pacos*</t>
  </si>
  <si>
    <t>Allison A. Vento*</t>
  </si>
  <si>
    <t>Michael R. Cerrie*</t>
  </si>
  <si>
    <t>Brett M. Christy*</t>
  </si>
  <si>
    <t>Christopher Schaeffer*</t>
  </si>
  <si>
    <t>Jude A. Gardner*</t>
  </si>
  <si>
    <t>Richard C. Lewis Jr.*</t>
  </si>
  <si>
    <t>Barbara L. Smith*</t>
  </si>
  <si>
    <t>Rick M. Manzella*</t>
  </si>
  <si>
    <t>Tammy L. Thompson*</t>
  </si>
  <si>
    <t>Susan J. Hindman*</t>
  </si>
  <si>
    <t>Donald W. Henry*</t>
  </si>
  <si>
    <t>Julie A. Rice*</t>
  </si>
  <si>
    <t>John H. Walker II*</t>
  </si>
  <si>
    <t>Rebecca D. Schafer*</t>
  </si>
  <si>
    <t>Lydia Romer*</t>
  </si>
  <si>
    <t>Richard C. Feinen*</t>
  </si>
  <si>
    <t>Craig M. Sutton Jr.*</t>
  </si>
  <si>
    <t>Jeffrey A. Feinen*</t>
  </si>
  <si>
    <t>Denis R. Cooper*</t>
  </si>
  <si>
    <t>Howard E. Crump*</t>
  </si>
  <si>
    <t>Benjamin C. Nickerson*</t>
  </si>
  <si>
    <t>Jeremy R. Beichner*</t>
  </si>
  <si>
    <t>Stanley P. Zembryski*</t>
  </si>
  <si>
    <t>Hannah V. Abram*</t>
  </si>
  <si>
    <t>Nathan Palmer*</t>
  </si>
  <si>
    <t>Daniel Distasio*</t>
  </si>
  <si>
    <t>Jerry A. LaPorte*</t>
  </si>
  <si>
    <t>William O. Northrop*</t>
  </si>
  <si>
    <t>David A. Spann*</t>
  </si>
  <si>
    <t>Bryan P. Dahlberg*</t>
  </si>
  <si>
    <t>Michele S. Novotny*</t>
  </si>
  <si>
    <t>Margaret R. Richardson*</t>
  </si>
  <si>
    <t>Kari A. Doino*</t>
  </si>
  <si>
    <t>Bryan C. Woleben*</t>
  </si>
  <si>
    <t>William M. Dorman*</t>
  </si>
  <si>
    <t>Cynthia M. Flaherty*</t>
  </si>
  <si>
    <t>Mark H. Wilson*</t>
  </si>
  <si>
    <t xml:space="preserve">Scott Schrecengost* </t>
  </si>
  <si>
    <t>Michael P. Moss*</t>
  </si>
  <si>
    <t>William G. Burley*</t>
  </si>
  <si>
    <t>Kenneth D. Berlund*</t>
  </si>
  <si>
    <t>Anthony Cavallaro*</t>
  </si>
  <si>
    <t>Annette R. Miller*</t>
  </si>
  <si>
    <t>Nicole Siracuse*</t>
  </si>
  <si>
    <t>Michelle Twichell*</t>
  </si>
  <si>
    <t>David Bird*</t>
  </si>
  <si>
    <t>Jon Espersen*</t>
  </si>
  <si>
    <t>Benjamin Troche*</t>
  </si>
  <si>
    <t>Nancy Jones*</t>
  </si>
  <si>
    <t>Kimberly M. Davis*</t>
  </si>
  <si>
    <t>Colleen Meeder*</t>
  </si>
  <si>
    <t>Gary Emory*</t>
  </si>
  <si>
    <t>Kirk Ayers*</t>
  </si>
  <si>
    <t>Dennis Watson*</t>
  </si>
  <si>
    <t xml:space="preserve">Jeffrey Hornburg* </t>
  </si>
  <si>
    <t>Stephen P. Romanik*</t>
  </si>
  <si>
    <t>Sandra H. Lindstrom*</t>
  </si>
  <si>
    <t>Brian T. Anderson</t>
  </si>
  <si>
    <t>Donald J. Williams Jr.</t>
  </si>
  <si>
    <t>Darren J. Carlstrom*</t>
  </si>
  <si>
    <t>Darren J. Carlstrom</t>
  </si>
  <si>
    <t>Brian T. Anderson*</t>
  </si>
  <si>
    <t>Kenneth B. Becker</t>
  </si>
  <si>
    <t>Kenneth B. Becker*</t>
  </si>
  <si>
    <t>Village Mayor
Silver Creek</t>
  </si>
  <si>
    <t>Joshua S. Ostrander*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</si>
</sst>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name val="Arial"/>
      <family val="2"/>
    </font>
    <font>
      <b/>
      <sz val="8"/>
      <color indexed="8"/>
      <name val="Arial"/>
      <family val="2"/>
    </font>
    <font>
      <b/>
      <sz val="8"/>
      <name val="Arial"/>
      <family val="2"/>
    </font>
    <font>
      <sz val="10"/>
      <name val="Calibri"/>
      <family val="2"/>
      <scheme val="minor"/>
    </font>
    <font>
      <sz val="10"/>
      <color indexed="8"/>
      <name val="Calibri"/>
      <family val="2"/>
      <scheme val="minor"/>
    </font>
    <font>
      <b/>
      <sz val="10"/>
      <name val="Calibri"/>
      <family val="2"/>
      <scheme val="minor"/>
    </font>
    <font>
      <sz val="11"/>
      <color indexed="8"/>
      <name val="Calibri"/>
      <family val="2"/>
    </font>
    <font>
      <sz val="12"/>
      <color theme="1"/>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0"/>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0"/>
      <color indexed="8"/>
      <name val="Calibri"/>
      <family val="2"/>
      <scheme val="minor"/>
    </font>
    <font>
      <b/>
      <sz val="8"/>
      <color theme="1"/>
      <name val="Arial"/>
      <family val="2"/>
    </font>
    <font>
      <b/>
      <sz val="9"/>
      <color theme="1"/>
      <name val="Calibri"/>
      <family val="2"/>
      <scheme val="minor"/>
    </font>
    <font>
      <sz val="9"/>
      <name val="Calibri"/>
      <family val="2"/>
      <scheme val="minor"/>
    </font>
    <font>
      <sz val="9"/>
      <color theme="1"/>
      <name val="Calibri"/>
      <family val="2"/>
      <scheme val="minor"/>
    </font>
    <font>
      <sz val="9"/>
      <color indexed="8"/>
      <name val="Calibri"/>
      <family val="2"/>
      <scheme val="minor"/>
    </font>
    <font>
      <b/>
      <sz val="9"/>
      <name val="Calibri"/>
      <family val="2"/>
      <scheme val="minor"/>
    </font>
    <font>
      <b/>
      <sz val="9"/>
      <color indexed="8"/>
      <name val="Calibri"/>
      <family val="2"/>
      <scheme val="minor"/>
    </font>
    <font>
      <b/>
      <sz val="9"/>
      <name val="Calibri"/>
      <family val="2"/>
    </font>
    <font>
      <sz val="8"/>
      <color theme="1"/>
      <name val="Calibri"/>
      <family val="2"/>
      <scheme val="minor"/>
    </font>
    <font>
      <b/>
      <sz val="8"/>
      <name val="Calibri"/>
      <family val="2"/>
      <scheme val="minor"/>
    </font>
    <font>
      <sz val="8"/>
      <name val="Calibri"/>
      <family val="2"/>
      <scheme val="minor"/>
    </font>
    <font>
      <sz val="8"/>
      <color indexed="8"/>
      <name val="Calibri"/>
      <family val="2"/>
    </font>
    <font>
      <b/>
      <sz val="11"/>
      <color indexed="9"/>
      <name val="Calibri"/>
      <family val="2"/>
    </font>
    <font>
      <sz val="8"/>
      <color theme="1"/>
      <name val="Arial"/>
      <family val="2"/>
    </font>
    <font>
      <b/>
      <sz val="8"/>
      <color theme="1"/>
      <name val="Calibri"/>
      <family val="2"/>
      <scheme val="minor"/>
    </font>
    <font>
      <b/>
      <sz val="8"/>
      <color indexed="9"/>
      <name val="Calibri"/>
      <family val="2"/>
      <scheme val="minor"/>
    </font>
    <font>
      <b/>
      <sz val="8"/>
      <color indexed="9"/>
      <name val="Arial"/>
      <family val="2"/>
    </font>
    <font>
      <sz val="9"/>
      <name val="Arial"/>
      <family val="2"/>
    </font>
    <font>
      <sz val="8"/>
      <color theme="1"/>
      <name val="Calibri"/>
      <family val="2"/>
    </font>
    <font>
      <b/>
      <sz val="9"/>
      <color theme="1"/>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7F7F7"/>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82">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0" borderId="0"/>
    <xf numFmtId="0" fontId="5" fillId="0" borderId="0"/>
    <xf numFmtId="0" fontId="11" fillId="0" borderId="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12" fillId="8" borderId="8" applyNumberFormat="0" applyFon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4" fillId="32" borderId="0" applyNumberFormat="0" applyBorder="0" applyAlignment="0" applyProtection="0"/>
    <xf numFmtId="0" fontId="27" fillId="2" borderId="0" applyNumberFormat="0" applyBorder="0" applyAlignment="0" applyProtection="0"/>
    <xf numFmtId="0" fontId="28" fillId="3" borderId="0" applyNumberFormat="0" applyBorder="0" applyAlignment="0" applyProtection="0"/>
    <xf numFmtId="0" fontId="29" fillId="4" borderId="0" applyNumberFormat="0" applyBorder="0" applyAlignment="0" applyProtection="0"/>
    <xf numFmtId="0" fontId="30" fillId="5" borderId="4" applyNumberFormat="0" applyAlignment="0" applyProtection="0"/>
    <xf numFmtId="0" fontId="31" fillId="6" borderId="5" applyNumberFormat="0" applyAlignment="0" applyProtection="0"/>
    <xf numFmtId="0" fontId="32" fillId="6" borderId="4" applyNumberFormat="0" applyAlignment="0" applyProtection="0"/>
    <xf numFmtId="0" fontId="33" fillId="0" borderId="6" applyNumberFormat="0" applyFill="0" applyAlignment="0" applyProtection="0"/>
    <xf numFmtId="0" fontId="34" fillId="7" borderId="7"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38" fillId="32" borderId="0" applyNumberFormat="0" applyBorder="0" applyAlignment="0" applyProtection="0"/>
    <xf numFmtId="0" fontId="26" fillId="0" borderId="0"/>
    <xf numFmtId="0" fontId="26" fillId="8" borderId="8" applyNumberFormat="0" applyFont="0" applyAlignment="0" applyProtection="0"/>
  </cellStyleXfs>
  <cellXfs count="172">
    <xf numFmtId="0" fontId="0" fillId="0" borderId="0" xfId="0"/>
    <xf numFmtId="0" fontId="9" fillId="0" borderId="0" xfId="6" applyNumberFormat="1" applyFont="1" applyFill="1" applyBorder="1" applyAlignment="1" applyProtection="1">
      <alignment horizontal="center" vertical="center" wrapText="1"/>
    </xf>
    <xf numFmtId="0" fontId="45" fillId="0" borderId="0" xfId="6" applyNumberFormat="1" applyFont="1" applyFill="1" applyBorder="1" applyAlignment="1" applyProtection="1">
      <alignment horizontal="center" vertical="center" wrapText="1"/>
    </xf>
    <xf numFmtId="0" fontId="44" fillId="0" borderId="10" xfId="0" applyNumberFormat="1" applyFont="1" applyFill="1" applyBorder="1" applyAlignment="1" applyProtection="1">
      <alignment horizontal="center"/>
    </xf>
    <xf numFmtId="0" fontId="45" fillId="0" borderId="10" xfId="6" applyNumberFormat="1" applyFont="1" applyFill="1" applyBorder="1" applyAlignment="1" applyProtection="1">
      <alignment horizontal="center" vertical="center" wrapText="1"/>
    </xf>
    <xf numFmtId="0" fontId="44" fillId="0" borderId="10" xfId="0" applyNumberFormat="1" applyFont="1" applyFill="1" applyBorder="1" applyAlignment="1" applyProtection="1">
      <alignment horizontal="center" vertical="center"/>
    </xf>
    <xf numFmtId="0" fontId="43" fillId="0" borderId="10" xfId="0" applyNumberFormat="1" applyFont="1" applyFill="1" applyBorder="1" applyAlignment="1" applyProtection="1">
      <alignment horizontal="center" vertical="center"/>
    </xf>
    <xf numFmtId="0" fontId="43" fillId="0" borderId="10" xfId="7" applyFont="1" applyBorder="1" applyAlignment="1">
      <alignment horizontal="center" vertical="center"/>
    </xf>
    <xf numFmtId="0" fontId="43" fillId="0" borderId="10" xfId="6" applyNumberFormat="1" applyFont="1" applyFill="1" applyBorder="1" applyAlignment="1" applyProtection="1">
      <alignment horizontal="center" vertical="center" wrapText="1"/>
    </xf>
    <xf numFmtId="0" fontId="43" fillId="33" borderId="10" xfId="7" applyFont="1" applyFill="1" applyBorder="1" applyAlignment="1">
      <alignment horizontal="center" vertical="center"/>
    </xf>
    <xf numFmtId="0" fontId="43" fillId="0" borderId="10" xfId="7" applyFont="1" applyFill="1" applyBorder="1" applyAlignment="1">
      <alignment horizontal="center" vertical="center"/>
    </xf>
    <xf numFmtId="0" fontId="52" fillId="0" borderId="0" xfId="8" applyNumberFormat="1" applyFont="1" applyFill="1" applyBorder="1" applyAlignment="1" applyProtection="1">
      <alignment horizontal="center" vertical="center" wrapText="1"/>
    </xf>
    <xf numFmtId="0" fontId="43" fillId="0" borderId="0"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51" fillId="0" borderId="0" xfId="7" applyFont="1" applyFill="1" applyBorder="1" applyAlignment="1">
      <alignment horizontal="center" vertical="center"/>
    </xf>
    <xf numFmtId="0" fontId="50" fillId="0" borderId="0" xfId="7" applyFont="1" applyFill="1" applyBorder="1" applyAlignment="1">
      <alignment horizontal="center" vertical="center"/>
    </xf>
    <xf numFmtId="0" fontId="46" fillId="0" borderId="0" xfId="7" applyFont="1" applyFill="1" applyBorder="1" applyAlignment="1">
      <alignment horizontal="center" vertical="center"/>
    </xf>
    <xf numFmtId="0" fontId="46" fillId="0" borderId="0" xfId="8" applyNumberFormat="1" applyFont="1" applyFill="1" applyBorder="1" applyAlignment="1" applyProtection="1">
      <alignment horizontal="center" vertical="center" wrapText="1"/>
    </xf>
    <xf numFmtId="0" fontId="46" fillId="0" borderId="0" xfId="6" applyNumberFormat="1" applyFont="1" applyFill="1" applyBorder="1" applyAlignment="1" applyProtection="1">
      <alignment horizontal="center" vertical="center" wrapText="1"/>
    </xf>
    <xf numFmtId="0" fontId="43" fillId="34" borderId="10" xfId="7" applyNumberFormat="1" applyFont="1" applyFill="1" applyBorder="1" applyAlignment="1">
      <alignment horizontal="center" vertical="center"/>
    </xf>
    <xf numFmtId="0" fontId="44" fillId="0" borderId="10" xfId="0" applyFont="1" applyBorder="1" applyAlignment="1">
      <alignment horizontal="center" vertical="center"/>
    </xf>
    <xf numFmtId="0" fontId="45" fillId="34" borderId="10" xfId="7" applyNumberFormat="1" applyFont="1" applyFill="1" applyBorder="1" applyAlignment="1">
      <alignment horizontal="center" vertical="center"/>
    </xf>
    <xf numFmtId="0" fontId="44" fillId="0" borderId="0" xfId="0" applyNumberFormat="1" applyFont="1" applyFill="1" applyBorder="1" applyAlignment="1" applyProtection="1">
      <alignment horizontal="center" vertical="center"/>
    </xf>
    <xf numFmtId="0" fontId="48" fillId="0" borderId="0" xfId="0" applyNumberFormat="1" applyFont="1" applyFill="1" applyBorder="1" applyAlignment="1" applyProtection="1">
      <alignment horizontal="center" vertical="center"/>
    </xf>
    <xf numFmtId="0" fontId="46" fillId="0" borderId="0" xfId="7" applyNumberFormat="1" applyFont="1" applyFill="1" applyBorder="1" applyAlignment="1" applyProtection="1">
      <alignment horizontal="center" vertical="center"/>
    </xf>
    <xf numFmtId="0" fontId="43" fillId="0" borderId="0" xfId="7" applyNumberFormat="1" applyFont="1" applyFill="1" applyBorder="1" applyAlignment="1" applyProtection="1">
      <alignment horizontal="center" vertical="center"/>
    </xf>
    <xf numFmtId="0" fontId="43" fillId="0" borderId="0" xfId="7" applyNumberFormat="1" applyFont="1" applyFill="1" applyBorder="1" applyAlignment="1">
      <alignment horizontal="center" vertical="center"/>
    </xf>
    <xf numFmtId="0" fontId="46" fillId="0" borderId="0" xfId="7" applyNumberFormat="1" applyFont="1" applyFill="1" applyBorder="1" applyAlignment="1">
      <alignment horizontal="center" vertical="center"/>
    </xf>
    <xf numFmtId="0" fontId="45" fillId="0" borderId="0" xfId="7" applyNumberFormat="1" applyFont="1" applyFill="1" applyBorder="1" applyAlignment="1">
      <alignment horizontal="center" vertical="center"/>
    </xf>
    <xf numFmtId="0" fontId="47" fillId="0" borderId="0" xfId="7" applyNumberFormat="1" applyFont="1" applyFill="1" applyBorder="1" applyAlignment="1">
      <alignment horizontal="center" vertical="center"/>
    </xf>
    <xf numFmtId="0" fontId="43" fillId="0" borderId="0" xfId="7" applyFont="1" applyFill="1" applyBorder="1" applyAlignment="1">
      <alignment horizontal="center" vertical="center"/>
    </xf>
    <xf numFmtId="0" fontId="57" fillId="0" borderId="0" xfId="7" applyFont="1" applyFill="1" applyBorder="1" applyAlignment="1">
      <alignment horizontal="center" vertical="center"/>
    </xf>
    <xf numFmtId="0" fontId="0" fillId="0" borderId="0" xfId="0" applyNumberFormat="1" applyFont="1" applyFill="1" applyBorder="1" applyAlignment="1" applyProtection="1">
      <alignment horizontal="center" vertical="center"/>
    </xf>
    <xf numFmtId="0" fontId="50" fillId="33" borderId="10" xfId="7" applyFont="1" applyFill="1" applyBorder="1" applyAlignment="1">
      <alignment horizontal="center" vertical="center"/>
    </xf>
    <xf numFmtId="0" fontId="10" fillId="0" borderId="0" xfId="6" applyNumberFormat="1" applyFont="1" applyFill="1" applyBorder="1" applyAlignment="1" applyProtection="1">
      <alignment horizontal="center" vertical="center" wrapText="1"/>
    </xf>
    <xf numFmtId="0" fontId="10" fillId="0" borderId="0" xfId="7" applyNumberFormat="1" applyFont="1" applyFill="1" applyBorder="1" applyAlignment="1">
      <alignment horizontal="center" vertical="center"/>
    </xf>
    <xf numFmtId="0" fontId="8" fillId="0" borderId="0" xfId="7" applyNumberFormat="1" applyFont="1" applyFill="1" applyBorder="1" applyAlignment="1" applyProtection="1">
      <alignment horizontal="center" vertical="center"/>
    </xf>
    <xf numFmtId="0" fontId="9" fillId="0" borderId="0" xfId="7" applyNumberFormat="1" applyFont="1" applyFill="1" applyBorder="1" applyAlignment="1">
      <alignment horizontal="center" vertical="center"/>
    </xf>
    <xf numFmtId="0" fontId="40" fillId="0" borderId="0" xfId="7" applyNumberFormat="1" applyFont="1" applyFill="1" applyBorder="1" applyAlignment="1">
      <alignment horizontal="center" vertical="center"/>
    </xf>
    <xf numFmtId="0" fontId="10" fillId="0" borderId="0" xfId="7" applyFont="1" applyFill="1" applyBorder="1" applyAlignment="1">
      <alignment horizontal="center" vertical="center"/>
    </xf>
    <xf numFmtId="0" fontId="46" fillId="35" borderId="10" xfId="7" applyFont="1" applyFill="1" applyBorder="1" applyAlignment="1">
      <alignment horizontal="center" vertical="center"/>
    </xf>
    <xf numFmtId="0" fontId="46" fillId="35" borderId="10" xfId="0" applyNumberFormat="1" applyFont="1" applyFill="1" applyBorder="1" applyAlignment="1" applyProtection="1">
      <alignment horizontal="center" vertical="center"/>
    </xf>
    <xf numFmtId="49" fontId="46" fillId="35" borderId="10" xfId="7" applyNumberFormat="1" applyFont="1" applyFill="1" applyBorder="1" applyAlignment="1">
      <alignment horizontal="center" vertical="center"/>
    </xf>
    <xf numFmtId="0" fontId="7" fillId="35" borderId="10" xfId="7" applyFont="1" applyFill="1" applyBorder="1" applyAlignment="1">
      <alignment horizontal="center" vertical="center" wrapText="1"/>
    </xf>
    <xf numFmtId="0" fontId="41" fillId="35" borderId="10" xfId="6" applyFont="1" applyFill="1" applyBorder="1" applyAlignment="1">
      <alignment horizontal="center" textRotation="90" wrapText="1"/>
    </xf>
    <xf numFmtId="0" fontId="41" fillId="35" borderId="11" xfId="6" applyFont="1" applyFill="1" applyBorder="1" applyAlignment="1">
      <alignment horizontal="right" wrapText="1"/>
    </xf>
    <xf numFmtId="0" fontId="41" fillId="35" borderId="11" xfId="6" applyFont="1" applyFill="1" applyBorder="1" applyAlignment="1">
      <alignment horizontal="center"/>
    </xf>
    <xf numFmtId="0" fontId="54" fillId="35" borderId="11" xfId="6" applyFont="1" applyFill="1" applyBorder="1" applyAlignment="1">
      <alignment wrapText="1"/>
    </xf>
    <xf numFmtId="49" fontId="6" fillId="35" borderId="10" xfId="6" applyNumberFormat="1" applyFont="1" applyFill="1" applyBorder="1" applyAlignment="1">
      <alignment horizontal="left" vertical="top"/>
    </xf>
    <xf numFmtId="0" fontId="10" fillId="35" borderId="10" xfId="6" applyFont="1" applyFill="1" applyBorder="1" applyAlignment="1">
      <alignment horizontal="center"/>
    </xf>
    <xf numFmtId="49" fontId="6" fillId="35" borderId="10" xfId="6" applyNumberFormat="1" applyFont="1" applyFill="1" applyBorder="1" applyAlignment="1">
      <alignment horizontal="center" vertical="top"/>
    </xf>
    <xf numFmtId="0" fontId="46" fillId="36" borderId="10" xfId="7" applyFont="1" applyFill="1" applyBorder="1" applyAlignment="1">
      <alignment horizontal="center" vertical="center" textRotation="90" wrapText="1"/>
    </xf>
    <xf numFmtId="0" fontId="46" fillId="36" borderId="10" xfId="7" applyFont="1" applyFill="1" applyBorder="1" applyAlignment="1">
      <alignment horizontal="center" vertical="center"/>
    </xf>
    <xf numFmtId="0" fontId="46" fillId="36" borderId="10" xfId="7" applyNumberFormat="1" applyFont="1" applyFill="1" applyBorder="1" applyAlignment="1">
      <alignment horizontal="center" vertical="center"/>
    </xf>
    <xf numFmtId="0" fontId="47" fillId="36" borderId="10" xfId="7" applyNumberFormat="1" applyFont="1" applyFill="1" applyBorder="1" applyAlignment="1">
      <alignment horizontal="center" vertical="center"/>
    </xf>
    <xf numFmtId="0" fontId="46" fillId="36" borderId="11" xfId="7" applyFont="1" applyFill="1" applyBorder="1" applyAlignment="1">
      <alignment horizontal="center" vertical="center"/>
    </xf>
    <xf numFmtId="0" fontId="7" fillId="36" borderId="10" xfId="7" applyFont="1" applyFill="1" applyBorder="1" applyAlignment="1">
      <alignment horizontal="center" vertical="center" textRotation="90" wrapText="1"/>
    </xf>
    <xf numFmtId="0" fontId="7" fillId="36" borderId="10" xfId="7" applyFont="1" applyFill="1" applyBorder="1" applyAlignment="1">
      <alignment horizontal="center" vertical="center"/>
    </xf>
    <xf numFmtId="0" fontId="50" fillId="36" borderId="10" xfId="7" applyFont="1" applyFill="1" applyBorder="1" applyAlignment="1">
      <alignment horizontal="center" vertical="center"/>
    </xf>
    <xf numFmtId="0" fontId="46" fillId="35" borderId="0" xfId="7" applyFont="1" applyFill="1" applyBorder="1" applyAlignment="1">
      <alignment horizontal="center" vertical="center"/>
    </xf>
    <xf numFmtId="0" fontId="46" fillId="35" borderId="0" xfId="0" applyNumberFormat="1" applyFont="1" applyFill="1" applyBorder="1" applyAlignment="1" applyProtection="1">
      <alignment horizontal="center" vertical="center"/>
    </xf>
    <xf numFmtId="0" fontId="7" fillId="36" borderId="0" xfId="7" applyFont="1" applyFill="1" applyBorder="1" applyAlignment="1">
      <alignment horizontal="center" vertical="center"/>
    </xf>
    <xf numFmtId="0" fontId="10" fillId="36" borderId="0" xfId="7" applyNumberFormat="1" applyFont="1" applyFill="1" applyBorder="1" applyAlignment="1">
      <alignment horizontal="center" vertical="center"/>
    </xf>
    <xf numFmtId="0" fontId="48" fillId="36" borderId="0" xfId="0" applyNumberFormat="1" applyFont="1" applyFill="1" applyBorder="1" applyAlignment="1" applyProtection="1">
      <alignment horizontal="center" vertical="center"/>
    </xf>
    <xf numFmtId="0" fontId="10" fillId="36" borderId="0" xfId="6" applyNumberFormat="1" applyFont="1" applyFill="1" applyBorder="1" applyAlignment="1" applyProtection="1">
      <alignment horizontal="center" vertical="center" wrapText="1"/>
    </xf>
    <xf numFmtId="0" fontId="46" fillId="36" borderId="0" xfId="7" applyNumberFormat="1" applyFont="1" applyFill="1" applyBorder="1" applyAlignment="1">
      <alignment horizontal="center" vertical="center"/>
    </xf>
    <xf numFmtId="0" fontId="46" fillId="36" borderId="0" xfId="0" applyNumberFormat="1" applyFont="1" applyFill="1" applyBorder="1" applyAlignment="1" applyProtection="1">
      <alignment horizontal="center" vertical="center"/>
    </xf>
    <xf numFmtId="49" fontId="42" fillId="35" borderId="10" xfId="7" applyNumberFormat="1" applyFont="1" applyFill="1" applyBorder="1" applyAlignment="1">
      <alignment horizontal="center" wrapText="1"/>
    </xf>
    <xf numFmtId="49" fontId="42" fillId="35" borderId="10" xfId="7" applyNumberFormat="1" applyFont="1" applyFill="1" applyBorder="1" applyAlignment="1">
      <alignment horizontal="center" vertical="center" textRotation="90" wrapText="1"/>
    </xf>
    <xf numFmtId="0" fontId="42" fillId="35" borderId="10" xfId="7" applyFont="1" applyFill="1" applyBorder="1" applyAlignment="1">
      <alignment horizontal="center" vertical="center" textRotation="90" wrapText="1"/>
    </xf>
    <xf numFmtId="0" fontId="44" fillId="0" borderId="0" xfId="0" applyFont="1" applyAlignment="1">
      <alignment horizontal="center" vertical="center"/>
    </xf>
    <xf numFmtId="0" fontId="0" fillId="0" borderId="0" xfId="0" applyAlignment="1">
      <alignment horizontal="center" vertical="center"/>
    </xf>
    <xf numFmtId="0" fontId="42" fillId="35" borderId="10" xfId="7" applyFont="1" applyFill="1" applyBorder="1" applyAlignment="1">
      <alignment horizontal="center" vertical="center"/>
    </xf>
    <xf numFmtId="0" fontId="44" fillId="35" borderId="10" xfId="7" applyFont="1" applyFill="1" applyBorder="1" applyAlignment="1">
      <alignment horizontal="center" vertical="center"/>
    </xf>
    <xf numFmtId="0" fontId="44" fillId="0" borderId="10" xfId="7" applyFont="1" applyBorder="1" applyAlignment="1">
      <alignment horizontal="center" vertical="center"/>
    </xf>
    <xf numFmtId="0" fontId="43" fillId="0" borderId="0" xfId="7" applyFont="1" applyFill="1" applyAlignment="1">
      <alignment horizontal="center" vertical="center"/>
    </xf>
    <xf numFmtId="49" fontId="46" fillId="35" borderId="13" xfId="7" applyNumberFormat="1" applyFont="1" applyFill="1" applyBorder="1" applyAlignment="1">
      <alignment horizontal="center" vertical="center"/>
    </xf>
    <xf numFmtId="0" fontId="43" fillId="0" borderId="0" xfId="7" applyFont="1" applyAlignment="1">
      <alignment horizontal="center" vertical="center"/>
    </xf>
    <xf numFmtId="49" fontId="46" fillId="0" borderId="0" xfId="7" applyNumberFormat="1" applyFont="1" applyFill="1" applyBorder="1" applyAlignment="1">
      <alignment horizontal="center" vertical="center"/>
    </xf>
    <xf numFmtId="0" fontId="44" fillId="0" borderId="0" xfId="0" applyFont="1" applyFill="1" applyAlignment="1">
      <alignment horizontal="center" vertical="center"/>
    </xf>
    <xf numFmtId="0" fontId="5" fillId="0" borderId="0" xfId="7" applyAlignment="1">
      <alignment horizontal="center" vertical="center"/>
    </xf>
    <xf numFmtId="0" fontId="42" fillId="35" borderId="12" xfId="7" applyFont="1" applyFill="1" applyBorder="1" applyAlignment="1">
      <alignment horizontal="center" vertical="center"/>
    </xf>
    <xf numFmtId="0" fontId="5" fillId="0" borderId="0" xfId="7" applyFill="1" applyAlignment="1">
      <alignment horizontal="center" vertical="center"/>
    </xf>
    <xf numFmtId="0" fontId="46" fillId="35" borderId="13" xfId="7" applyFont="1" applyFill="1" applyBorder="1" applyAlignment="1">
      <alignment horizontal="center" vertical="center"/>
    </xf>
    <xf numFmtId="49" fontId="46" fillId="35" borderId="10" xfId="7" applyNumberFormat="1" applyFont="1" applyFill="1" applyBorder="1" applyAlignment="1">
      <alignment horizontal="center" vertical="center" textRotation="90" wrapText="1"/>
    </xf>
    <xf numFmtId="0" fontId="46" fillId="35" borderId="10" xfId="7" applyFont="1" applyFill="1" applyBorder="1" applyAlignment="1">
      <alignment horizontal="center" vertical="center" textRotation="90" wrapText="1"/>
    </xf>
    <xf numFmtId="0" fontId="46" fillId="35" borderId="12" xfId="7" applyFont="1" applyFill="1" applyBorder="1" applyAlignment="1">
      <alignment horizontal="center" vertical="center" textRotation="90" wrapText="1"/>
    </xf>
    <xf numFmtId="0" fontId="0" fillId="0" borderId="0" xfId="0" applyFill="1" applyAlignment="1">
      <alignment horizontal="center" vertical="center"/>
    </xf>
    <xf numFmtId="49" fontId="41" fillId="35" borderId="10" xfId="6" applyNumberFormat="1" applyFont="1" applyFill="1" applyBorder="1" applyAlignment="1">
      <alignment horizontal="center" wrapText="1"/>
    </xf>
    <xf numFmtId="0" fontId="41" fillId="35" borderId="10" xfId="6" applyFont="1" applyFill="1" applyBorder="1" applyAlignment="1">
      <alignment horizontal="center" vertical="center" textRotation="90" wrapText="1"/>
    </xf>
    <xf numFmtId="0" fontId="41" fillId="35" borderId="11" xfId="6" applyFont="1" applyFill="1" applyBorder="1" applyAlignment="1">
      <alignment horizontal="center" vertical="center" wrapText="1"/>
    </xf>
    <xf numFmtId="0" fontId="41" fillId="35" borderId="11" xfId="6" applyFont="1" applyFill="1" applyBorder="1" applyAlignment="1">
      <alignment horizontal="center" vertical="center"/>
    </xf>
    <xf numFmtId="0" fontId="54" fillId="35" borderId="11" xfId="6" applyFont="1" applyFill="1" applyBorder="1" applyAlignment="1">
      <alignment horizontal="center" vertical="center" wrapText="1"/>
    </xf>
    <xf numFmtId="49" fontId="6" fillId="35" borderId="10" xfId="6" applyNumberFormat="1" applyFont="1" applyFill="1" applyBorder="1" applyAlignment="1">
      <alignment horizontal="center" vertical="center"/>
    </xf>
    <xf numFmtId="0" fontId="10" fillId="35" borderId="10" xfId="6" applyFont="1" applyFill="1" applyBorder="1" applyAlignment="1">
      <alignment horizontal="center" vertical="center"/>
    </xf>
    <xf numFmtId="0" fontId="43" fillId="0" borderId="10" xfId="6" applyFont="1" applyBorder="1" applyAlignment="1">
      <alignment horizontal="center" vertical="center"/>
    </xf>
    <xf numFmtId="0" fontId="46" fillId="35" borderId="10" xfId="6" applyFont="1" applyFill="1" applyBorder="1" applyAlignment="1">
      <alignment horizontal="center" vertical="center"/>
    </xf>
    <xf numFmtId="0" fontId="10" fillId="0" borderId="0" xfId="6" applyFont="1" applyFill="1" applyBorder="1" applyAlignment="1">
      <alignment horizontal="center" vertical="center"/>
    </xf>
    <xf numFmtId="0" fontId="41" fillId="35" borderId="11" xfId="6" applyFont="1" applyFill="1" applyBorder="1" applyAlignment="1">
      <alignment horizontal="right" vertical="center" wrapText="1"/>
    </xf>
    <xf numFmtId="0" fontId="42" fillId="35" borderId="10" xfId="7" applyFont="1" applyFill="1" applyBorder="1" applyAlignment="1">
      <alignment horizontal="right" vertical="center"/>
    </xf>
    <xf numFmtId="0" fontId="55" fillId="35" borderId="10" xfId="6" applyFont="1" applyFill="1" applyBorder="1" applyAlignment="1">
      <alignment horizontal="center" vertical="center" wrapText="1"/>
    </xf>
    <xf numFmtId="0" fontId="44" fillId="0" borderId="10" xfId="6" applyFont="1" applyBorder="1" applyAlignment="1">
      <alignment horizontal="center" vertical="center"/>
    </xf>
    <xf numFmtId="0" fontId="44" fillId="0" borderId="0" xfId="0" applyFont="1" applyFill="1" applyBorder="1" applyAlignment="1">
      <alignment horizontal="center" vertical="center"/>
    </xf>
    <xf numFmtId="0" fontId="41" fillId="35" borderId="10" xfId="6" applyFont="1" applyFill="1" applyBorder="1" applyAlignment="1">
      <alignment horizontal="right" vertical="center" wrapText="1"/>
    </xf>
    <xf numFmtId="49" fontId="46" fillId="35" borderId="10" xfId="7" applyNumberFormat="1" applyFont="1" applyFill="1" applyBorder="1" applyAlignment="1">
      <alignment horizontal="center" wrapText="1"/>
    </xf>
    <xf numFmtId="49" fontId="7" fillId="35" borderId="10" xfId="7" applyNumberFormat="1" applyFont="1" applyFill="1" applyBorder="1" applyAlignment="1">
      <alignment horizontal="center" wrapText="1"/>
    </xf>
    <xf numFmtId="49" fontId="47" fillId="35" borderId="10" xfId="7" applyNumberFormat="1" applyFont="1" applyFill="1" applyBorder="1" applyAlignment="1">
      <alignment horizontal="center" vertical="center"/>
    </xf>
    <xf numFmtId="49" fontId="6" fillId="35" borderId="10" xfId="7" applyNumberFormat="1" applyFont="1" applyFill="1" applyBorder="1" applyAlignment="1">
      <alignment horizontal="center" vertical="center"/>
    </xf>
    <xf numFmtId="49" fontId="7" fillId="35" borderId="10" xfId="7" applyNumberFormat="1" applyFont="1" applyFill="1" applyBorder="1" applyAlignment="1">
      <alignment horizontal="center" vertical="center" textRotation="90" wrapText="1"/>
    </xf>
    <xf numFmtId="0" fontId="7" fillId="35" borderId="10" xfId="7" applyFont="1" applyFill="1" applyBorder="1" applyAlignment="1">
      <alignment horizontal="center" vertical="center" textRotation="90" wrapText="1"/>
    </xf>
    <xf numFmtId="0" fontId="7" fillId="35" borderId="10" xfId="7" applyFont="1" applyFill="1" applyBorder="1" applyAlignment="1">
      <alignment horizontal="center" vertical="center"/>
    </xf>
    <xf numFmtId="49" fontId="47" fillId="35" borderId="12" xfId="7" applyNumberFormat="1" applyFont="1" applyFill="1" applyBorder="1" applyAlignment="1">
      <alignment horizontal="center" vertical="center"/>
    </xf>
    <xf numFmtId="49" fontId="7" fillId="35" borderId="10" xfId="7" applyNumberFormat="1" applyFont="1" applyFill="1" applyBorder="1" applyAlignment="1">
      <alignment horizontal="center" vertical="center"/>
    </xf>
    <xf numFmtId="0" fontId="10" fillId="35" borderId="10" xfId="7" applyFont="1" applyFill="1" applyBorder="1" applyAlignment="1">
      <alignment horizontal="center" vertical="center"/>
    </xf>
    <xf numFmtId="49" fontId="6" fillId="0" borderId="0" xfId="7" applyNumberFormat="1" applyFont="1" applyFill="1" applyBorder="1" applyAlignment="1">
      <alignment horizontal="center" vertical="center"/>
    </xf>
    <xf numFmtId="0" fontId="46" fillId="35" borderId="10" xfId="7" applyFont="1" applyFill="1" applyBorder="1" applyAlignment="1">
      <alignment horizontal="right" vertical="center"/>
    </xf>
    <xf numFmtId="0" fontId="53" fillId="0" borderId="0" xfId="0" applyNumberFormat="1" applyFont="1" applyFill="1" applyBorder="1" applyAlignment="1" applyProtection="1">
      <alignment horizontal="center" vertical="center"/>
    </xf>
    <xf numFmtId="0" fontId="49" fillId="0" borderId="0" xfId="0" applyFont="1" applyAlignment="1">
      <alignment horizontal="center" vertical="center"/>
    </xf>
    <xf numFmtId="0" fontId="46" fillId="35" borderId="10" xfId="7" applyFont="1" applyFill="1" applyBorder="1" applyAlignment="1">
      <alignment horizontal="center" vertical="center" textRotation="90"/>
    </xf>
    <xf numFmtId="0" fontId="46" fillId="33" borderId="10" xfId="7" applyFont="1" applyFill="1" applyBorder="1" applyAlignment="1">
      <alignment horizontal="center" vertical="center"/>
    </xf>
    <xf numFmtId="49" fontId="6" fillId="35" borderId="0" xfId="7" applyNumberFormat="1" applyFont="1" applyFill="1" applyBorder="1" applyAlignment="1">
      <alignment horizontal="center" vertical="center"/>
    </xf>
    <xf numFmtId="0" fontId="50" fillId="35" borderId="0" xfId="7" applyFont="1" applyFill="1" applyBorder="1" applyAlignment="1">
      <alignment horizontal="center" vertical="center"/>
    </xf>
    <xf numFmtId="0" fontId="51" fillId="35" borderId="0" xfId="7" applyFont="1" applyFill="1" applyBorder="1" applyAlignment="1">
      <alignment horizontal="center" vertical="center"/>
    </xf>
    <xf numFmtId="0" fontId="49" fillId="35" borderId="0" xfId="0" applyFont="1" applyFill="1" applyAlignment="1">
      <alignment horizontal="center" vertical="center"/>
    </xf>
    <xf numFmtId="0" fontId="39" fillId="0" borderId="0" xfId="7" applyFont="1" applyAlignment="1">
      <alignment horizontal="center" vertical="center"/>
    </xf>
    <xf numFmtId="0" fontId="8" fillId="0" borderId="0" xfId="7" applyFont="1" applyFill="1" applyAlignment="1">
      <alignment horizontal="center" vertical="center"/>
    </xf>
    <xf numFmtId="0" fontId="39" fillId="0" borderId="0" xfId="7" applyFont="1" applyFill="1" applyAlignment="1">
      <alignment horizontal="center" vertical="center"/>
    </xf>
    <xf numFmtId="0" fontId="25" fillId="0" borderId="0" xfId="0" applyFont="1" applyAlignment="1">
      <alignment horizontal="center" vertical="center"/>
    </xf>
    <xf numFmtId="0" fontId="41" fillId="37" borderId="10" xfId="6" applyFont="1" applyFill="1" applyBorder="1" applyAlignment="1">
      <alignment horizontal="center" textRotation="90" wrapText="1"/>
    </xf>
    <xf numFmtId="0" fontId="49" fillId="37" borderId="10" xfId="0" applyFont="1" applyFill="1" applyBorder="1" applyAlignment="1">
      <alignment horizontal="left" wrapText="1"/>
    </xf>
    <xf numFmtId="0" fontId="39" fillId="0" borderId="0" xfId="7" applyFont="1" applyFill="1" applyBorder="1" applyAlignment="1">
      <alignment horizontal="center" vertical="center"/>
    </xf>
    <xf numFmtId="49" fontId="47" fillId="36" borderId="10" xfId="7" applyNumberFormat="1" applyFont="1" applyFill="1" applyBorder="1" applyAlignment="1">
      <alignment horizontal="center" vertical="center"/>
    </xf>
    <xf numFmtId="49" fontId="47" fillId="0" borderId="0" xfId="7" applyNumberFormat="1" applyFont="1" applyFill="1" applyBorder="1" applyAlignment="1">
      <alignment horizontal="center" vertical="center"/>
    </xf>
    <xf numFmtId="0" fontId="58" fillId="0" borderId="0" xfId="7" applyFont="1" applyFill="1" applyBorder="1" applyAlignment="1">
      <alignment horizontal="center" vertical="center"/>
    </xf>
    <xf numFmtId="49" fontId="46" fillId="36" borderId="10" xfId="7" applyNumberFormat="1" applyFont="1" applyFill="1" applyBorder="1" applyAlignment="1">
      <alignment horizontal="center" vertical="center"/>
    </xf>
    <xf numFmtId="49" fontId="46" fillId="36" borderId="14" xfId="7" applyNumberFormat="1" applyFont="1" applyFill="1" applyBorder="1" applyAlignment="1">
      <alignment horizontal="center" vertical="center"/>
    </xf>
    <xf numFmtId="49" fontId="46" fillId="36" borderId="11" xfId="7" applyNumberFormat="1" applyFont="1" applyFill="1" applyBorder="1" applyAlignment="1">
      <alignment horizontal="center" vertical="center"/>
    </xf>
    <xf numFmtId="49" fontId="7" fillId="0" borderId="0" xfId="7" applyNumberFormat="1" applyFont="1" applyFill="1" applyBorder="1" applyAlignment="1">
      <alignment horizontal="center" vertical="center"/>
    </xf>
    <xf numFmtId="49" fontId="6" fillId="36" borderId="10" xfId="7" applyNumberFormat="1" applyFont="1" applyFill="1" applyBorder="1" applyAlignment="1">
      <alignment horizontal="center" vertical="center"/>
    </xf>
    <xf numFmtId="49" fontId="6" fillId="36" borderId="0" xfId="7" applyNumberFormat="1" applyFont="1" applyFill="1" applyBorder="1" applyAlignment="1">
      <alignment horizontal="center" vertical="center"/>
    </xf>
    <xf numFmtId="49" fontId="47" fillId="36" borderId="0" xfId="7" applyNumberFormat="1" applyFont="1" applyFill="1" applyBorder="1" applyAlignment="1">
      <alignment horizontal="center" vertical="center"/>
    </xf>
    <xf numFmtId="0" fontId="0" fillId="0" borderId="0" xfId="0" applyFill="1" applyBorder="1" applyAlignment="1">
      <alignment horizontal="center" vertical="center"/>
    </xf>
    <xf numFmtId="0" fontId="57" fillId="0" borderId="0" xfId="7" applyFont="1" applyFill="1" applyBorder="1" applyAlignment="1">
      <alignment horizontal="center" vertical="center" textRotation="90" wrapText="1"/>
    </xf>
    <xf numFmtId="0" fontId="5" fillId="0" borderId="0" xfId="7" applyFill="1" applyBorder="1" applyAlignment="1">
      <alignment horizontal="center" vertical="center"/>
    </xf>
    <xf numFmtId="0" fontId="56" fillId="0" borderId="0" xfId="7" applyFont="1" applyFill="1" applyBorder="1" applyAlignment="1">
      <alignment horizontal="center" vertical="center"/>
    </xf>
    <xf numFmtId="49" fontId="57" fillId="0" borderId="0" xfId="7" applyNumberFormat="1" applyFont="1" applyFill="1" applyBorder="1" applyAlignment="1">
      <alignment horizontal="center" vertical="center" wrapText="1"/>
    </xf>
    <xf numFmtId="0" fontId="8" fillId="0" borderId="0" xfId="7" applyFont="1" applyAlignment="1">
      <alignment horizontal="center" vertical="center"/>
    </xf>
    <xf numFmtId="0" fontId="26" fillId="0" borderId="0" xfId="0" applyFont="1" applyAlignment="1">
      <alignment horizontal="center" vertical="center"/>
    </xf>
    <xf numFmtId="49" fontId="46" fillId="36" borderId="10" xfId="7" applyNumberFormat="1" applyFont="1" applyFill="1" applyBorder="1" applyAlignment="1">
      <alignment horizontal="center" wrapText="1"/>
    </xf>
    <xf numFmtId="0" fontId="46" fillId="36" borderId="10" xfId="7" applyFont="1" applyFill="1" applyBorder="1" applyAlignment="1">
      <alignment horizontal="right" vertical="center"/>
    </xf>
    <xf numFmtId="0" fontId="7" fillId="36" borderId="10" xfId="7" applyFont="1" applyFill="1" applyBorder="1" applyAlignment="1">
      <alignment horizontal="right" vertical="center"/>
    </xf>
    <xf numFmtId="49" fontId="7" fillId="36" borderId="10" xfId="7" applyNumberFormat="1" applyFont="1" applyFill="1" applyBorder="1" applyAlignment="1">
      <alignment horizontal="center" wrapText="1"/>
    </xf>
    <xf numFmtId="0" fontId="7" fillId="35" borderId="10" xfId="7" applyFont="1" applyFill="1" applyBorder="1" applyAlignment="1">
      <alignment horizontal="right" vertical="center"/>
    </xf>
    <xf numFmtId="49" fontId="60" fillId="35" borderId="10" xfId="6" applyNumberFormat="1" applyFont="1" applyFill="1" applyBorder="1" applyAlignment="1">
      <alignment horizontal="center" wrapText="1"/>
    </xf>
    <xf numFmtId="0" fontId="49" fillId="37" borderId="10" xfId="0" applyFont="1" applyFill="1" applyBorder="1" applyAlignment="1">
      <alignment horizontal="left" vertical="center" wrapText="1"/>
    </xf>
    <xf numFmtId="0" fontId="46" fillId="35" borderId="0" xfId="6"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NumberFormat="1" applyFont="1" applyFill="1" applyBorder="1" applyAlignment="1" applyProtection="1">
      <alignment horizontal="left" vertical="center"/>
    </xf>
    <xf numFmtId="0" fontId="44" fillId="0" borderId="0" xfId="0" applyFont="1" applyAlignment="1">
      <alignment horizontal="left" vertical="center"/>
    </xf>
    <xf numFmtId="0" fontId="0" fillId="0" borderId="0" xfId="0" applyAlignment="1">
      <alignment vertical="center"/>
    </xf>
    <xf numFmtId="0" fontId="0" fillId="0" borderId="0" xfId="0" applyFill="1" applyBorder="1" applyAlignment="1">
      <alignment horizontal="left" vertical="center"/>
    </xf>
    <xf numFmtId="0" fontId="48" fillId="0" borderId="0" xfId="0" applyNumberFormat="1" applyFont="1" applyFill="1" applyBorder="1" applyAlignment="1" applyProtection="1">
      <alignment horizontal="left" vertical="center"/>
    </xf>
    <xf numFmtId="0" fontId="57" fillId="0" borderId="0" xfId="7" applyFont="1" applyFill="1" applyBorder="1" applyAlignment="1">
      <alignment horizontal="left" vertical="center" textRotation="90" wrapText="1"/>
    </xf>
    <xf numFmtId="0" fontId="49" fillId="0" borderId="0" xfId="0" applyFont="1" applyAlignment="1">
      <alignment horizontal="left" vertical="center"/>
    </xf>
    <xf numFmtId="0" fontId="0" fillId="0" borderId="0" xfId="0" applyFill="1" applyBorder="1" applyAlignment="1">
      <alignment vertical="center"/>
    </xf>
    <xf numFmtId="0" fontId="0" fillId="0" borderId="0" xfId="0" applyNumberFormat="1" applyFont="1" applyFill="1" applyBorder="1" applyAlignment="1" applyProtection="1">
      <alignment vertical="center"/>
    </xf>
    <xf numFmtId="0" fontId="43" fillId="0" borderId="0" xfId="7" applyFont="1" applyFill="1" applyAlignment="1">
      <alignment horizontal="left" vertical="center"/>
    </xf>
    <xf numFmtId="0" fontId="43" fillId="0" borderId="0" xfId="7" applyFont="1" applyAlignment="1">
      <alignment horizontal="left" vertical="center"/>
    </xf>
    <xf numFmtId="0" fontId="46" fillId="0" borderId="0" xfId="0" applyNumberFormat="1" applyFont="1" applyFill="1" applyBorder="1" applyAlignment="1" applyProtection="1">
      <alignment horizontal="left" vertical="center"/>
    </xf>
    <xf numFmtId="0" fontId="0" fillId="0" borderId="0" xfId="0" applyFill="1" applyAlignment="1">
      <alignment horizontal="left" vertical="center"/>
    </xf>
    <xf numFmtId="0" fontId="43" fillId="0" borderId="10" xfId="7" applyNumberFormat="1" applyFont="1" applyFill="1" applyBorder="1" applyAlignment="1">
      <alignment horizontal="center" vertical="center"/>
    </xf>
    <xf numFmtId="0" fontId="54" fillId="35" borderId="10" xfId="6" applyFont="1" applyFill="1" applyBorder="1" applyAlignment="1">
      <alignment horizontal="center" vertical="center" wrapText="1"/>
    </xf>
  </cellXfs>
  <cellStyles count="82">
    <cellStyle name="20% - Accent1" xfId="57" builtinId="30" customBuiltin="1"/>
    <cellStyle name="20% - Accent1 2" xfId="22"/>
    <cellStyle name="20% - Accent2" xfId="61" builtinId="34" customBuiltin="1"/>
    <cellStyle name="20% - Accent2 2" xfId="26"/>
    <cellStyle name="20% - Accent3" xfId="65" builtinId="38" customBuiltin="1"/>
    <cellStyle name="20% - Accent3 2" xfId="30"/>
    <cellStyle name="20% - Accent4" xfId="69" builtinId="42" customBuiltin="1"/>
    <cellStyle name="20% - Accent4 2" xfId="34"/>
    <cellStyle name="20% - Accent5" xfId="73" builtinId="46" customBuiltin="1"/>
    <cellStyle name="20% - Accent5 2" xfId="38"/>
    <cellStyle name="20% - Accent6" xfId="77" builtinId="50" customBuiltin="1"/>
    <cellStyle name="20% - Accent6 2" xfId="42"/>
    <cellStyle name="40% - Accent1" xfId="58" builtinId="31" customBuiltin="1"/>
    <cellStyle name="40% - Accent1 2" xfId="23"/>
    <cellStyle name="40% - Accent2" xfId="62" builtinId="35" customBuiltin="1"/>
    <cellStyle name="40% - Accent2 2" xfId="27"/>
    <cellStyle name="40% - Accent3" xfId="66" builtinId="39" customBuiltin="1"/>
    <cellStyle name="40% - Accent3 2" xfId="31"/>
    <cellStyle name="40% - Accent4" xfId="70" builtinId="43" customBuiltin="1"/>
    <cellStyle name="40% - Accent4 2" xfId="35"/>
    <cellStyle name="40% - Accent5" xfId="74" builtinId="47" customBuiltin="1"/>
    <cellStyle name="40% - Accent5 2" xfId="39"/>
    <cellStyle name="40% - Accent6" xfId="78" builtinId="51" customBuiltin="1"/>
    <cellStyle name="40% - Accent6 2" xfId="43"/>
    <cellStyle name="60% - Accent1" xfId="59" builtinId="32" customBuiltin="1"/>
    <cellStyle name="60% - Accent1 2" xfId="24"/>
    <cellStyle name="60% - Accent2" xfId="63" builtinId="36" customBuiltin="1"/>
    <cellStyle name="60% - Accent2 2" xfId="28"/>
    <cellStyle name="60% - Accent3" xfId="67" builtinId="40" customBuiltin="1"/>
    <cellStyle name="60% - Accent3 2" xfId="32"/>
    <cellStyle name="60% - Accent4" xfId="71" builtinId="44" customBuiltin="1"/>
    <cellStyle name="60% - Accent4 2" xfId="36"/>
    <cellStyle name="60% - Accent5" xfId="75" builtinId="48" customBuiltin="1"/>
    <cellStyle name="60% - Accent5 2" xfId="40"/>
    <cellStyle name="60% - Accent6" xfId="79" builtinId="52" customBuiltin="1"/>
    <cellStyle name="60% - Accent6 2" xfId="44"/>
    <cellStyle name="Accent1" xfId="56" builtinId="29" customBuiltin="1"/>
    <cellStyle name="Accent1 2" xfId="21"/>
    <cellStyle name="Accent2" xfId="60" builtinId="33" customBuiltin="1"/>
    <cellStyle name="Accent2 2" xfId="25"/>
    <cellStyle name="Accent3" xfId="64" builtinId="37" customBuiltin="1"/>
    <cellStyle name="Accent3 2" xfId="29"/>
    <cellStyle name="Accent4" xfId="68" builtinId="41" customBuiltin="1"/>
    <cellStyle name="Accent4 2" xfId="33"/>
    <cellStyle name="Accent5" xfId="72" builtinId="45" customBuiltin="1"/>
    <cellStyle name="Accent5 2" xfId="37"/>
    <cellStyle name="Accent6" xfId="76" builtinId="49" customBuiltin="1"/>
    <cellStyle name="Accent6 2" xfId="41"/>
    <cellStyle name="Bad" xfId="46" builtinId="27" customBuiltin="1"/>
    <cellStyle name="Bad 2" xfId="10"/>
    <cellStyle name="Calculation" xfId="50" builtinId="22" customBuiltin="1"/>
    <cellStyle name="Calculation 2" xfId="14"/>
    <cellStyle name="Check Cell" xfId="52" builtinId="23" customBuiltin="1"/>
    <cellStyle name="Check Cell 2" xfId="16"/>
    <cellStyle name="Explanatory Text" xfId="54" builtinId="53" customBuiltin="1"/>
    <cellStyle name="Explanatory Text 2" xfId="19"/>
    <cellStyle name="Good" xfId="45" builtinId="26" customBuiltin="1"/>
    <cellStyle name="Good 2" xfId="9"/>
    <cellStyle name="Heading 1" xfId="2" builtinId="16" customBuiltin="1"/>
    <cellStyle name="Heading 2" xfId="3" builtinId="17" customBuiltin="1"/>
    <cellStyle name="Heading 3" xfId="4" builtinId="18" customBuiltin="1"/>
    <cellStyle name="Heading 4" xfId="5" builtinId="19" customBuiltin="1"/>
    <cellStyle name="Input" xfId="48" builtinId="20" customBuiltin="1"/>
    <cellStyle name="Input 2" xfId="12"/>
    <cellStyle name="Linked Cell" xfId="51" builtinId="24" customBuiltin="1"/>
    <cellStyle name="Linked Cell 2" xfId="15"/>
    <cellStyle name="Neutral" xfId="47" builtinId="28" customBuiltin="1"/>
    <cellStyle name="Neutral 2" xfId="11"/>
    <cellStyle name="Normal" xfId="0" builtinId="0"/>
    <cellStyle name="Normal 2" xfId="6"/>
    <cellStyle name="Normal 2 2" xfId="8"/>
    <cellStyle name="Normal 3" xfId="7"/>
    <cellStyle name="Normal 3 2" xfId="80"/>
    <cellStyle name="Note 2" xfId="18"/>
    <cellStyle name="Note 2 2" xfId="81"/>
    <cellStyle name="Output" xfId="49" builtinId="21" customBuiltin="1"/>
    <cellStyle name="Output 2" xfId="13"/>
    <cellStyle name="Title" xfId="1" builtinId="15" customBuiltin="1"/>
    <cellStyle name="Total" xfId="55" builtinId="25" customBuiltin="1"/>
    <cellStyle name="Total 2" xfId="20"/>
    <cellStyle name="Warning Text" xfId="53" builtinId="11" customBuiltin="1"/>
    <cellStyle name="Warning Text 2" xfId="17"/>
  </cellStyles>
  <dxfs count="0"/>
  <tableStyles count="0" defaultTableStyle="TableStyleMedium2" defaultPivotStyle="PivotStyleLight16"/>
  <colors>
    <mruColors>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114"/>
  <sheetViews>
    <sheetView view="pageLayout" zoomScaleNormal="100" workbookViewId="0"/>
  </sheetViews>
  <sheetFormatPr defaultColWidth="9.140625" defaultRowHeight="15" x14ac:dyDescent="0.25"/>
  <cols>
    <col min="1" max="1" width="18.28515625" style="71" customWidth="1"/>
    <col min="2" max="22" width="6" style="71" customWidth="1"/>
    <col min="23" max="23" width="5.28515625" style="71" bestFit="1" customWidth="1"/>
    <col min="24" max="16384" width="9.140625" style="71"/>
  </cols>
  <sheetData>
    <row r="1" spans="1:23" ht="94.5" customHeight="1" x14ac:dyDescent="0.2">
      <c r="A1" s="153" t="s">
        <v>481</v>
      </c>
      <c r="B1" s="89" t="s">
        <v>0</v>
      </c>
      <c r="C1" s="89" t="s">
        <v>321</v>
      </c>
      <c r="D1" s="89" t="s">
        <v>321</v>
      </c>
      <c r="E1" s="89" t="s">
        <v>321</v>
      </c>
      <c r="F1" s="89" t="s">
        <v>321</v>
      </c>
      <c r="G1" s="89" t="s">
        <v>321</v>
      </c>
      <c r="H1" s="89" t="s">
        <v>322</v>
      </c>
      <c r="I1" s="89" t="s">
        <v>322</v>
      </c>
      <c r="J1" s="89" t="s">
        <v>322</v>
      </c>
      <c r="K1" s="89" t="s">
        <v>322</v>
      </c>
      <c r="L1" s="89" t="s">
        <v>322</v>
      </c>
      <c r="M1" s="89" t="s">
        <v>323</v>
      </c>
      <c r="N1" s="89" t="s">
        <v>323</v>
      </c>
      <c r="O1" s="89" t="s">
        <v>323</v>
      </c>
      <c r="P1" s="89" t="s">
        <v>323</v>
      </c>
      <c r="Q1" s="89" t="s">
        <v>456</v>
      </c>
      <c r="R1" s="89" t="s">
        <v>456</v>
      </c>
      <c r="S1" s="89" t="s">
        <v>456</v>
      </c>
      <c r="T1" s="89" t="s">
        <v>456</v>
      </c>
      <c r="U1" s="89" t="s">
        <v>2</v>
      </c>
      <c r="V1" s="89" t="s">
        <v>114</v>
      </c>
      <c r="W1" s="89" t="s">
        <v>115</v>
      </c>
    </row>
    <row r="2" spans="1:23" ht="18" customHeight="1" x14ac:dyDescent="0.25">
      <c r="A2" s="103" t="s">
        <v>455</v>
      </c>
      <c r="B2" s="100"/>
      <c r="C2" s="100" t="s">
        <v>3</v>
      </c>
      <c r="D2" s="100" t="s">
        <v>4</v>
      </c>
      <c r="E2" s="100" t="s">
        <v>5</v>
      </c>
      <c r="F2" s="100" t="s">
        <v>6</v>
      </c>
      <c r="G2" s="100" t="s">
        <v>7</v>
      </c>
      <c r="H2" s="100" t="s">
        <v>3</v>
      </c>
      <c r="I2" s="100" t="s">
        <v>4</v>
      </c>
      <c r="J2" s="100" t="s">
        <v>5</v>
      </c>
      <c r="K2" s="100" t="s">
        <v>6</v>
      </c>
      <c r="L2" s="100" t="s">
        <v>7</v>
      </c>
      <c r="M2" s="100" t="s">
        <v>3</v>
      </c>
      <c r="N2" s="100" t="s">
        <v>4</v>
      </c>
      <c r="O2" s="100" t="s">
        <v>5</v>
      </c>
      <c r="P2" s="100" t="s">
        <v>6</v>
      </c>
      <c r="Q2" s="100" t="s">
        <v>3</v>
      </c>
      <c r="R2" s="100" t="s">
        <v>4</v>
      </c>
      <c r="S2" s="100" t="s">
        <v>5</v>
      </c>
      <c r="T2" s="100" t="s">
        <v>6</v>
      </c>
      <c r="U2" s="100" t="s">
        <v>8</v>
      </c>
      <c r="V2" s="100"/>
      <c r="W2" s="171"/>
    </row>
    <row r="3" spans="1:23" x14ac:dyDescent="0.25">
      <c r="A3" s="93" t="s">
        <v>159</v>
      </c>
      <c r="B3" s="96">
        <f>SUM(C3,H3,M3,Q3,U3:W3)</f>
        <v>1112</v>
      </c>
      <c r="C3" s="101">
        <f t="shared" ref="C3:C55" si="0">SUM(D3:G3)</f>
        <v>245</v>
      </c>
      <c r="D3" s="20">
        <v>67</v>
      </c>
      <c r="E3" s="20">
        <v>118</v>
      </c>
      <c r="F3" s="20">
        <v>48</v>
      </c>
      <c r="G3" s="20">
        <v>12</v>
      </c>
      <c r="H3" s="101">
        <f t="shared" ref="H3:H55" si="1">SUM(I3:L3)</f>
        <v>208</v>
      </c>
      <c r="I3" s="20">
        <v>55</v>
      </c>
      <c r="J3" s="20">
        <v>104</v>
      </c>
      <c r="K3" s="20">
        <v>37</v>
      </c>
      <c r="L3" s="20">
        <v>12</v>
      </c>
      <c r="M3" s="20">
        <f>SUM(N3:P3)</f>
        <v>194</v>
      </c>
      <c r="N3" s="20">
        <v>55</v>
      </c>
      <c r="O3" s="20">
        <v>100</v>
      </c>
      <c r="P3" s="20">
        <v>39</v>
      </c>
      <c r="Q3" s="20">
        <f t="shared" ref="Q3:Q55" si="2">SUM(R3:T3)</f>
        <v>190</v>
      </c>
      <c r="R3" s="20">
        <v>52</v>
      </c>
      <c r="S3" s="20">
        <v>100</v>
      </c>
      <c r="T3" s="20">
        <v>38</v>
      </c>
      <c r="U3" s="20">
        <v>0</v>
      </c>
      <c r="V3" s="20">
        <v>0</v>
      </c>
      <c r="W3" s="20">
        <v>275</v>
      </c>
    </row>
    <row r="4" spans="1:23" x14ac:dyDescent="0.25">
      <c r="A4" s="93" t="s">
        <v>160</v>
      </c>
      <c r="B4" s="96">
        <f t="shared" ref="B4:B55" si="3">SUM(C4,H4,M4,Q4,U4:W4)</f>
        <v>1996</v>
      </c>
      <c r="C4" s="101">
        <f t="shared" si="0"/>
        <v>434</v>
      </c>
      <c r="D4" s="20">
        <v>116</v>
      </c>
      <c r="E4" s="20">
        <v>271</v>
      </c>
      <c r="F4" s="20">
        <v>42</v>
      </c>
      <c r="G4" s="20">
        <v>5</v>
      </c>
      <c r="H4" s="101">
        <f t="shared" si="1"/>
        <v>401</v>
      </c>
      <c r="I4" s="20">
        <v>98</v>
      </c>
      <c r="J4" s="20">
        <v>258</v>
      </c>
      <c r="K4" s="20">
        <v>41</v>
      </c>
      <c r="L4" s="20">
        <v>4</v>
      </c>
      <c r="M4" s="20">
        <f t="shared" ref="M4:M55" si="4">SUM(N4:P4)</f>
        <v>414</v>
      </c>
      <c r="N4" s="20">
        <v>97</v>
      </c>
      <c r="O4" s="20">
        <v>270</v>
      </c>
      <c r="P4" s="20">
        <v>47</v>
      </c>
      <c r="Q4" s="20">
        <f t="shared" si="2"/>
        <v>404</v>
      </c>
      <c r="R4" s="20">
        <v>99</v>
      </c>
      <c r="S4" s="20">
        <v>259</v>
      </c>
      <c r="T4" s="20">
        <v>46</v>
      </c>
      <c r="U4" s="20">
        <v>7</v>
      </c>
      <c r="V4" s="20">
        <v>0</v>
      </c>
      <c r="W4" s="20">
        <v>336</v>
      </c>
    </row>
    <row r="5" spans="1:23" x14ac:dyDescent="0.25">
      <c r="A5" s="93" t="s">
        <v>161</v>
      </c>
      <c r="B5" s="96">
        <f t="shared" si="3"/>
        <v>1160</v>
      </c>
      <c r="C5" s="101">
        <f t="shared" si="0"/>
        <v>248</v>
      </c>
      <c r="D5" s="20">
        <v>86</v>
      </c>
      <c r="E5" s="20">
        <v>132</v>
      </c>
      <c r="F5" s="20">
        <v>25</v>
      </c>
      <c r="G5" s="20">
        <v>5</v>
      </c>
      <c r="H5" s="101">
        <f t="shared" si="1"/>
        <v>226</v>
      </c>
      <c r="I5" s="20">
        <v>69</v>
      </c>
      <c r="J5" s="20">
        <v>133</v>
      </c>
      <c r="K5" s="20">
        <v>22</v>
      </c>
      <c r="L5" s="20">
        <v>2</v>
      </c>
      <c r="M5" s="20">
        <f t="shared" si="4"/>
        <v>228</v>
      </c>
      <c r="N5" s="20">
        <v>73</v>
      </c>
      <c r="O5" s="20">
        <v>132</v>
      </c>
      <c r="P5" s="20">
        <v>23</v>
      </c>
      <c r="Q5" s="20">
        <f t="shared" si="2"/>
        <v>225</v>
      </c>
      <c r="R5" s="20">
        <v>71</v>
      </c>
      <c r="S5" s="20">
        <v>131</v>
      </c>
      <c r="T5" s="20">
        <v>23</v>
      </c>
      <c r="U5" s="20">
        <v>0</v>
      </c>
      <c r="V5" s="20">
        <v>0</v>
      </c>
      <c r="W5" s="20">
        <v>233</v>
      </c>
    </row>
    <row r="6" spans="1:23" x14ac:dyDescent="0.25">
      <c r="A6" s="93" t="s">
        <v>162</v>
      </c>
      <c r="B6" s="96">
        <f t="shared" si="3"/>
        <v>1492</v>
      </c>
      <c r="C6" s="101">
        <f t="shared" si="0"/>
        <v>338</v>
      </c>
      <c r="D6" s="20">
        <v>121</v>
      </c>
      <c r="E6" s="20">
        <v>191</v>
      </c>
      <c r="F6" s="20">
        <v>24</v>
      </c>
      <c r="G6" s="20">
        <v>2</v>
      </c>
      <c r="H6" s="101">
        <f t="shared" si="1"/>
        <v>303</v>
      </c>
      <c r="I6" s="20">
        <v>98</v>
      </c>
      <c r="J6" s="20">
        <v>179</v>
      </c>
      <c r="K6" s="20">
        <v>24</v>
      </c>
      <c r="L6" s="20">
        <v>2</v>
      </c>
      <c r="M6" s="20">
        <f t="shared" si="4"/>
        <v>297</v>
      </c>
      <c r="N6" s="20">
        <v>94</v>
      </c>
      <c r="O6" s="20">
        <v>175</v>
      </c>
      <c r="P6" s="20">
        <v>28</v>
      </c>
      <c r="Q6" s="20">
        <f t="shared" si="2"/>
        <v>286</v>
      </c>
      <c r="R6" s="20">
        <v>91</v>
      </c>
      <c r="S6" s="20">
        <v>169</v>
      </c>
      <c r="T6" s="20">
        <v>26</v>
      </c>
      <c r="U6" s="20">
        <v>1</v>
      </c>
      <c r="V6" s="20">
        <v>0</v>
      </c>
      <c r="W6" s="20">
        <v>267</v>
      </c>
    </row>
    <row r="7" spans="1:23" x14ac:dyDescent="0.25">
      <c r="A7" s="93" t="s">
        <v>163</v>
      </c>
      <c r="B7" s="96">
        <f t="shared" si="3"/>
        <v>868</v>
      </c>
      <c r="C7" s="101">
        <f t="shared" si="0"/>
        <v>187</v>
      </c>
      <c r="D7" s="20">
        <v>49</v>
      </c>
      <c r="E7" s="20">
        <v>114</v>
      </c>
      <c r="F7" s="20">
        <v>23</v>
      </c>
      <c r="G7" s="20">
        <v>1</v>
      </c>
      <c r="H7" s="101">
        <f t="shared" si="1"/>
        <v>165</v>
      </c>
      <c r="I7" s="20">
        <v>38</v>
      </c>
      <c r="J7" s="20">
        <v>102</v>
      </c>
      <c r="K7" s="20">
        <v>23</v>
      </c>
      <c r="L7" s="20">
        <v>2</v>
      </c>
      <c r="M7" s="20">
        <f t="shared" si="4"/>
        <v>165</v>
      </c>
      <c r="N7" s="20">
        <v>39</v>
      </c>
      <c r="O7" s="20">
        <v>102</v>
      </c>
      <c r="P7" s="20">
        <v>24</v>
      </c>
      <c r="Q7" s="20">
        <f t="shared" si="2"/>
        <v>164</v>
      </c>
      <c r="R7" s="20">
        <v>37</v>
      </c>
      <c r="S7" s="20">
        <v>102</v>
      </c>
      <c r="T7" s="20">
        <v>25</v>
      </c>
      <c r="U7" s="20">
        <v>0</v>
      </c>
      <c r="V7" s="20">
        <v>0</v>
      </c>
      <c r="W7" s="20">
        <v>187</v>
      </c>
    </row>
    <row r="8" spans="1:23" x14ac:dyDescent="0.25">
      <c r="A8" s="93" t="s">
        <v>164</v>
      </c>
      <c r="B8" s="96">
        <f t="shared" si="3"/>
        <v>1316</v>
      </c>
      <c r="C8" s="101">
        <f t="shared" si="0"/>
        <v>264</v>
      </c>
      <c r="D8" s="20">
        <v>56</v>
      </c>
      <c r="E8" s="20">
        <v>171</v>
      </c>
      <c r="F8" s="20">
        <v>37</v>
      </c>
      <c r="G8" s="20">
        <v>0</v>
      </c>
      <c r="H8" s="101">
        <f t="shared" si="1"/>
        <v>227</v>
      </c>
      <c r="I8" s="20">
        <v>40</v>
      </c>
      <c r="J8" s="20">
        <v>152</v>
      </c>
      <c r="K8" s="20">
        <v>32</v>
      </c>
      <c r="L8" s="20">
        <v>3</v>
      </c>
      <c r="M8" s="20">
        <f t="shared" si="4"/>
        <v>236</v>
      </c>
      <c r="N8" s="20">
        <v>41</v>
      </c>
      <c r="O8" s="20">
        <v>161</v>
      </c>
      <c r="P8" s="20">
        <v>34</v>
      </c>
      <c r="Q8" s="20">
        <f t="shared" si="2"/>
        <v>225</v>
      </c>
      <c r="R8" s="20">
        <v>40</v>
      </c>
      <c r="S8" s="20">
        <v>153</v>
      </c>
      <c r="T8" s="20">
        <v>32</v>
      </c>
      <c r="U8" s="20">
        <v>0</v>
      </c>
      <c r="V8" s="20">
        <v>0</v>
      </c>
      <c r="W8" s="20">
        <v>364</v>
      </c>
    </row>
    <row r="9" spans="1:23" x14ac:dyDescent="0.25">
      <c r="A9" s="93" t="s">
        <v>165</v>
      </c>
      <c r="B9" s="96">
        <f t="shared" si="3"/>
        <v>2080</v>
      </c>
      <c r="C9" s="101">
        <f t="shared" si="0"/>
        <v>427</v>
      </c>
      <c r="D9" s="20">
        <v>91</v>
      </c>
      <c r="E9" s="20">
        <v>250</v>
      </c>
      <c r="F9" s="20">
        <v>63</v>
      </c>
      <c r="G9" s="20">
        <v>23</v>
      </c>
      <c r="H9" s="101">
        <f t="shared" si="1"/>
        <v>384</v>
      </c>
      <c r="I9" s="20">
        <v>73</v>
      </c>
      <c r="J9" s="20">
        <v>231</v>
      </c>
      <c r="K9" s="20">
        <v>60</v>
      </c>
      <c r="L9" s="20">
        <v>20</v>
      </c>
      <c r="M9" s="20">
        <f t="shared" si="4"/>
        <v>374</v>
      </c>
      <c r="N9" s="20">
        <v>79</v>
      </c>
      <c r="O9" s="20">
        <v>233</v>
      </c>
      <c r="P9" s="20">
        <v>62</v>
      </c>
      <c r="Q9" s="20">
        <f t="shared" si="2"/>
        <v>375</v>
      </c>
      <c r="R9" s="20">
        <v>80</v>
      </c>
      <c r="S9" s="20">
        <v>226</v>
      </c>
      <c r="T9" s="20">
        <v>69</v>
      </c>
      <c r="U9" s="20">
        <v>1</v>
      </c>
      <c r="V9" s="20">
        <v>0</v>
      </c>
      <c r="W9" s="20">
        <v>519</v>
      </c>
    </row>
    <row r="10" spans="1:23" x14ac:dyDescent="0.25">
      <c r="A10" s="93" t="s">
        <v>166</v>
      </c>
      <c r="B10" s="96">
        <f t="shared" si="3"/>
        <v>2140</v>
      </c>
      <c r="C10" s="101">
        <f t="shared" si="0"/>
        <v>440</v>
      </c>
      <c r="D10" s="20">
        <v>91</v>
      </c>
      <c r="E10" s="20">
        <v>264</v>
      </c>
      <c r="F10" s="20">
        <v>74</v>
      </c>
      <c r="G10" s="20">
        <v>11</v>
      </c>
      <c r="H10" s="101">
        <f t="shared" si="1"/>
        <v>381</v>
      </c>
      <c r="I10" s="20">
        <v>72</v>
      </c>
      <c r="J10" s="20">
        <v>239</v>
      </c>
      <c r="K10" s="20">
        <v>62</v>
      </c>
      <c r="L10" s="20">
        <v>8</v>
      </c>
      <c r="M10" s="20">
        <f t="shared" si="4"/>
        <v>381</v>
      </c>
      <c r="N10" s="20">
        <v>76</v>
      </c>
      <c r="O10" s="20">
        <v>238</v>
      </c>
      <c r="P10" s="20">
        <v>67</v>
      </c>
      <c r="Q10" s="20">
        <f t="shared" si="2"/>
        <v>380</v>
      </c>
      <c r="R10" s="20">
        <v>77</v>
      </c>
      <c r="S10" s="20">
        <v>238</v>
      </c>
      <c r="T10" s="20">
        <v>65</v>
      </c>
      <c r="U10" s="20">
        <v>0</v>
      </c>
      <c r="V10" s="20">
        <v>0</v>
      </c>
      <c r="W10" s="20">
        <v>558</v>
      </c>
    </row>
    <row r="11" spans="1:23" x14ac:dyDescent="0.25">
      <c r="A11" s="93" t="s">
        <v>167</v>
      </c>
      <c r="B11" s="96">
        <f t="shared" si="3"/>
        <v>1520</v>
      </c>
      <c r="C11" s="101">
        <f t="shared" si="0"/>
        <v>328</v>
      </c>
      <c r="D11" s="20">
        <v>56</v>
      </c>
      <c r="E11" s="20">
        <v>209</v>
      </c>
      <c r="F11" s="20">
        <v>55</v>
      </c>
      <c r="G11" s="20">
        <v>8</v>
      </c>
      <c r="H11" s="101">
        <f t="shared" si="1"/>
        <v>297</v>
      </c>
      <c r="I11" s="20">
        <v>49</v>
      </c>
      <c r="J11" s="20">
        <v>193</v>
      </c>
      <c r="K11" s="20">
        <v>49</v>
      </c>
      <c r="L11" s="20">
        <v>6</v>
      </c>
      <c r="M11" s="20">
        <f t="shared" si="4"/>
        <v>297</v>
      </c>
      <c r="N11" s="20">
        <v>52</v>
      </c>
      <c r="O11" s="20">
        <v>194</v>
      </c>
      <c r="P11" s="20">
        <v>51</v>
      </c>
      <c r="Q11" s="20">
        <f t="shared" si="2"/>
        <v>282</v>
      </c>
      <c r="R11" s="20">
        <v>47</v>
      </c>
      <c r="S11" s="20">
        <v>185</v>
      </c>
      <c r="T11" s="20">
        <v>50</v>
      </c>
      <c r="U11" s="20">
        <v>6</v>
      </c>
      <c r="V11" s="20">
        <v>4</v>
      </c>
      <c r="W11" s="20">
        <v>306</v>
      </c>
    </row>
    <row r="12" spans="1:23" x14ac:dyDescent="0.25">
      <c r="A12" s="93" t="s">
        <v>168</v>
      </c>
      <c r="B12" s="96">
        <f t="shared" si="3"/>
        <v>1476</v>
      </c>
      <c r="C12" s="101">
        <f t="shared" si="0"/>
        <v>315</v>
      </c>
      <c r="D12" s="20">
        <v>130</v>
      </c>
      <c r="E12" s="20">
        <v>149</v>
      </c>
      <c r="F12" s="20">
        <v>23</v>
      </c>
      <c r="G12" s="20">
        <v>13</v>
      </c>
      <c r="H12" s="101">
        <f t="shared" si="1"/>
        <v>254</v>
      </c>
      <c r="I12" s="20">
        <v>95</v>
      </c>
      <c r="J12" s="20">
        <v>126</v>
      </c>
      <c r="K12" s="20">
        <v>19</v>
      </c>
      <c r="L12" s="20">
        <v>14</v>
      </c>
      <c r="M12" s="20">
        <f t="shared" si="4"/>
        <v>253</v>
      </c>
      <c r="N12" s="20">
        <v>98</v>
      </c>
      <c r="O12" s="20">
        <v>133</v>
      </c>
      <c r="P12" s="20">
        <v>22</v>
      </c>
      <c r="Q12" s="20">
        <f t="shared" si="2"/>
        <v>247</v>
      </c>
      <c r="R12" s="20">
        <v>99</v>
      </c>
      <c r="S12" s="20">
        <v>127</v>
      </c>
      <c r="T12" s="20">
        <v>21</v>
      </c>
      <c r="U12" s="20">
        <v>4</v>
      </c>
      <c r="V12" s="20">
        <v>0</v>
      </c>
      <c r="W12" s="20">
        <v>403</v>
      </c>
    </row>
    <row r="13" spans="1:23" x14ac:dyDescent="0.25">
      <c r="A13" s="93" t="s">
        <v>169</v>
      </c>
      <c r="B13" s="96">
        <f t="shared" si="3"/>
        <v>1124</v>
      </c>
      <c r="C13" s="101">
        <f t="shared" si="0"/>
        <v>247</v>
      </c>
      <c r="D13" s="20">
        <v>76</v>
      </c>
      <c r="E13" s="20">
        <v>128</v>
      </c>
      <c r="F13" s="20">
        <v>36</v>
      </c>
      <c r="G13" s="20">
        <v>7</v>
      </c>
      <c r="H13" s="101">
        <f t="shared" si="1"/>
        <v>210</v>
      </c>
      <c r="I13" s="20">
        <v>58</v>
      </c>
      <c r="J13" s="20">
        <v>112</v>
      </c>
      <c r="K13" s="20">
        <v>34</v>
      </c>
      <c r="L13" s="20">
        <v>6</v>
      </c>
      <c r="M13" s="20">
        <f t="shared" si="4"/>
        <v>209</v>
      </c>
      <c r="N13" s="20">
        <v>59</v>
      </c>
      <c r="O13" s="20">
        <v>114</v>
      </c>
      <c r="P13" s="20">
        <v>36</v>
      </c>
      <c r="Q13" s="20">
        <f t="shared" si="2"/>
        <v>208</v>
      </c>
      <c r="R13" s="20">
        <v>60</v>
      </c>
      <c r="S13" s="20">
        <v>109</v>
      </c>
      <c r="T13" s="20">
        <v>39</v>
      </c>
      <c r="U13" s="20">
        <v>0</v>
      </c>
      <c r="V13" s="20">
        <v>0</v>
      </c>
      <c r="W13" s="20">
        <v>250</v>
      </c>
    </row>
    <row r="14" spans="1:23" x14ac:dyDescent="0.25">
      <c r="A14" s="93" t="s">
        <v>170</v>
      </c>
      <c r="B14" s="96">
        <f t="shared" si="3"/>
        <v>1324</v>
      </c>
      <c r="C14" s="101">
        <f t="shared" si="0"/>
        <v>284</v>
      </c>
      <c r="D14" s="20">
        <v>133</v>
      </c>
      <c r="E14" s="20">
        <v>118</v>
      </c>
      <c r="F14" s="20">
        <v>27</v>
      </c>
      <c r="G14" s="20">
        <v>6</v>
      </c>
      <c r="H14" s="101">
        <f t="shared" si="1"/>
        <v>249</v>
      </c>
      <c r="I14" s="20">
        <v>108</v>
      </c>
      <c r="J14" s="20">
        <v>106</v>
      </c>
      <c r="K14" s="20">
        <v>28</v>
      </c>
      <c r="L14" s="20">
        <v>7</v>
      </c>
      <c r="M14" s="20">
        <f t="shared" si="4"/>
        <v>250</v>
      </c>
      <c r="N14" s="20">
        <v>107</v>
      </c>
      <c r="O14" s="20">
        <v>106</v>
      </c>
      <c r="P14" s="20">
        <v>37</v>
      </c>
      <c r="Q14" s="20">
        <f t="shared" si="2"/>
        <v>247</v>
      </c>
      <c r="R14" s="20">
        <v>107</v>
      </c>
      <c r="S14" s="20">
        <v>104</v>
      </c>
      <c r="T14" s="20">
        <v>36</v>
      </c>
      <c r="U14" s="20">
        <v>0</v>
      </c>
      <c r="V14" s="20">
        <v>0</v>
      </c>
      <c r="W14" s="20">
        <v>294</v>
      </c>
    </row>
    <row r="15" spans="1:23" x14ac:dyDescent="0.25">
      <c r="A15" s="93" t="s">
        <v>171</v>
      </c>
      <c r="B15" s="96">
        <f t="shared" si="3"/>
        <v>332</v>
      </c>
      <c r="C15" s="101">
        <f t="shared" si="0"/>
        <v>73</v>
      </c>
      <c r="D15" s="20">
        <v>6</v>
      </c>
      <c r="E15" s="20">
        <v>47</v>
      </c>
      <c r="F15" s="20">
        <v>20</v>
      </c>
      <c r="G15" s="20">
        <v>0</v>
      </c>
      <c r="H15" s="101">
        <f t="shared" si="1"/>
        <v>71</v>
      </c>
      <c r="I15" s="20">
        <v>7</v>
      </c>
      <c r="J15" s="20">
        <v>45</v>
      </c>
      <c r="K15" s="20">
        <v>19</v>
      </c>
      <c r="L15" s="20">
        <v>0</v>
      </c>
      <c r="M15" s="20">
        <f t="shared" si="4"/>
        <v>71</v>
      </c>
      <c r="N15" s="20">
        <v>6</v>
      </c>
      <c r="O15" s="20">
        <v>45</v>
      </c>
      <c r="P15" s="20">
        <v>20</v>
      </c>
      <c r="Q15" s="20">
        <f t="shared" si="2"/>
        <v>70</v>
      </c>
      <c r="R15" s="20">
        <v>6</v>
      </c>
      <c r="S15" s="20">
        <v>46</v>
      </c>
      <c r="T15" s="20">
        <v>18</v>
      </c>
      <c r="U15" s="20">
        <v>0</v>
      </c>
      <c r="V15" s="20">
        <v>0</v>
      </c>
      <c r="W15" s="20">
        <v>47</v>
      </c>
    </row>
    <row r="16" spans="1:23" x14ac:dyDescent="0.25">
      <c r="A16" s="93" t="s">
        <v>172</v>
      </c>
      <c r="B16" s="96">
        <f t="shared" si="3"/>
        <v>692</v>
      </c>
      <c r="C16" s="101">
        <f t="shared" si="0"/>
        <v>144</v>
      </c>
      <c r="D16" s="20">
        <v>30</v>
      </c>
      <c r="E16" s="20">
        <v>87</v>
      </c>
      <c r="F16" s="20">
        <v>23</v>
      </c>
      <c r="G16" s="20">
        <v>4</v>
      </c>
      <c r="H16" s="101">
        <f t="shared" si="1"/>
        <v>129</v>
      </c>
      <c r="I16" s="20">
        <v>25</v>
      </c>
      <c r="J16" s="20">
        <v>78</v>
      </c>
      <c r="K16" s="20">
        <v>23</v>
      </c>
      <c r="L16" s="20">
        <v>3</v>
      </c>
      <c r="M16" s="20">
        <f t="shared" si="4"/>
        <v>130</v>
      </c>
      <c r="N16" s="20">
        <v>26</v>
      </c>
      <c r="O16" s="20">
        <v>79</v>
      </c>
      <c r="P16" s="20">
        <v>25</v>
      </c>
      <c r="Q16" s="20">
        <f t="shared" si="2"/>
        <v>126</v>
      </c>
      <c r="R16" s="20">
        <v>25</v>
      </c>
      <c r="S16" s="20">
        <v>74</v>
      </c>
      <c r="T16" s="20">
        <v>27</v>
      </c>
      <c r="U16" s="20">
        <v>0</v>
      </c>
      <c r="V16" s="20">
        <v>0</v>
      </c>
      <c r="W16" s="20">
        <v>163</v>
      </c>
    </row>
    <row r="17" spans="1:23" x14ac:dyDescent="0.25">
      <c r="A17" s="93" t="s">
        <v>173</v>
      </c>
      <c r="B17" s="96">
        <f t="shared" si="3"/>
        <v>1108</v>
      </c>
      <c r="C17" s="101">
        <f t="shared" si="0"/>
        <v>249</v>
      </c>
      <c r="D17" s="20">
        <v>34</v>
      </c>
      <c r="E17" s="20">
        <v>186</v>
      </c>
      <c r="F17" s="20">
        <v>26</v>
      </c>
      <c r="G17" s="20">
        <v>3</v>
      </c>
      <c r="H17" s="101">
        <f t="shared" si="1"/>
        <v>230</v>
      </c>
      <c r="I17" s="20">
        <v>26</v>
      </c>
      <c r="J17" s="20">
        <v>177</v>
      </c>
      <c r="K17" s="20">
        <v>24</v>
      </c>
      <c r="L17" s="20">
        <v>3</v>
      </c>
      <c r="M17" s="20">
        <f t="shared" si="4"/>
        <v>233</v>
      </c>
      <c r="N17" s="20">
        <v>30</v>
      </c>
      <c r="O17" s="20">
        <v>177</v>
      </c>
      <c r="P17" s="20">
        <v>26</v>
      </c>
      <c r="Q17" s="20">
        <f t="shared" si="2"/>
        <v>225</v>
      </c>
      <c r="R17" s="20">
        <v>27</v>
      </c>
      <c r="S17" s="20">
        <v>173</v>
      </c>
      <c r="T17" s="20">
        <v>25</v>
      </c>
      <c r="U17" s="20">
        <v>0</v>
      </c>
      <c r="V17" s="20">
        <v>0</v>
      </c>
      <c r="W17" s="20">
        <v>171</v>
      </c>
    </row>
    <row r="18" spans="1:23" x14ac:dyDescent="0.25">
      <c r="A18" s="93" t="s">
        <v>18</v>
      </c>
      <c r="B18" s="96">
        <f t="shared" si="3"/>
        <v>512</v>
      </c>
      <c r="C18" s="101">
        <f t="shared" si="0"/>
        <v>110</v>
      </c>
      <c r="D18" s="20">
        <v>52</v>
      </c>
      <c r="E18" s="20">
        <v>45</v>
      </c>
      <c r="F18" s="20">
        <v>9</v>
      </c>
      <c r="G18" s="20">
        <v>4</v>
      </c>
      <c r="H18" s="101">
        <f t="shared" si="1"/>
        <v>89</v>
      </c>
      <c r="I18" s="20">
        <v>38</v>
      </c>
      <c r="J18" s="20">
        <v>38</v>
      </c>
      <c r="K18" s="20">
        <v>9</v>
      </c>
      <c r="L18" s="20">
        <v>4</v>
      </c>
      <c r="M18" s="20">
        <f t="shared" si="4"/>
        <v>91</v>
      </c>
      <c r="N18" s="20">
        <v>41</v>
      </c>
      <c r="O18" s="20">
        <v>40</v>
      </c>
      <c r="P18" s="20">
        <v>10</v>
      </c>
      <c r="Q18" s="20">
        <f t="shared" si="2"/>
        <v>91</v>
      </c>
      <c r="R18" s="20">
        <v>42</v>
      </c>
      <c r="S18" s="20">
        <v>40</v>
      </c>
      <c r="T18" s="20">
        <v>9</v>
      </c>
      <c r="U18" s="20">
        <v>0</v>
      </c>
      <c r="V18" s="20">
        <v>0</v>
      </c>
      <c r="W18" s="20">
        <v>131</v>
      </c>
    </row>
    <row r="19" spans="1:23" x14ac:dyDescent="0.25">
      <c r="A19" s="93" t="s">
        <v>174</v>
      </c>
      <c r="B19" s="96">
        <f t="shared" si="3"/>
        <v>568</v>
      </c>
      <c r="C19" s="101">
        <f t="shared" si="0"/>
        <v>117</v>
      </c>
      <c r="D19" s="20">
        <v>58</v>
      </c>
      <c r="E19" s="20">
        <v>53</v>
      </c>
      <c r="F19" s="20">
        <v>6</v>
      </c>
      <c r="G19" s="20">
        <v>0</v>
      </c>
      <c r="H19" s="101">
        <f t="shared" si="1"/>
        <v>88</v>
      </c>
      <c r="I19" s="20">
        <v>36</v>
      </c>
      <c r="J19" s="20">
        <v>43</v>
      </c>
      <c r="K19" s="20">
        <v>8</v>
      </c>
      <c r="L19" s="20">
        <v>1</v>
      </c>
      <c r="M19" s="20">
        <f t="shared" si="4"/>
        <v>91</v>
      </c>
      <c r="N19" s="20">
        <v>38</v>
      </c>
      <c r="O19" s="20">
        <v>45</v>
      </c>
      <c r="P19" s="20">
        <v>8</v>
      </c>
      <c r="Q19" s="20">
        <f t="shared" si="2"/>
        <v>87</v>
      </c>
      <c r="R19" s="20">
        <v>34</v>
      </c>
      <c r="S19" s="20">
        <v>43</v>
      </c>
      <c r="T19" s="20">
        <v>10</v>
      </c>
      <c r="U19" s="20">
        <v>0</v>
      </c>
      <c r="V19" s="20">
        <v>0</v>
      </c>
      <c r="W19" s="20">
        <v>185</v>
      </c>
    </row>
    <row r="20" spans="1:23" x14ac:dyDescent="0.25">
      <c r="A20" s="93" t="s">
        <v>118</v>
      </c>
      <c r="B20" s="96">
        <f t="shared" si="3"/>
        <v>332</v>
      </c>
      <c r="C20" s="101">
        <f t="shared" si="0"/>
        <v>63</v>
      </c>
      <c r="D20" s="20">
        <v>46</v>
      </c>
      <c r="E20" s="20">
        <v>10</v>
      </c>
      <c r="F20" s="20">
        <v>1</v>
      </c>
      <c r="G20" s="20">
        <v>6</v>
      </c>
      <c r="H20" s="101">
        <f t="shared" si="1"/>
        <v>47</v>
      </c>
      <c r="I20" s="20">
        <v>34</v>
      </c>
      <c r="J20" s="20">
        <v>8</v>
      </c>
      <c r="K20" s="20">
        <v>2</v>
      </c>
      <c r="L20" s="20">
        <v>3</v>
      </c>
      <c r="M20" s="20">
        <f t="shared" si="4"/>
        <v>50</v>
      </c>
      <c r="N20" s="20">
        <v>36</v>
      </c>
      <c r="O20" s="20">
        <v>9</v>
      </c>
      <c r="P20" s="20">
        <v>5</v>
      </c>
      <c r="Q20" s="20">
        <f t="shared" si="2"/>
        <v>45</v>
      </c>
      <c r="R20" s="20">
        <v>34</v>
      </c>
      <c r="S20" s="20">
        <v>7</v>
      </c>
      <c r="T20" s="20">
        <v>4</v>
      </c>
      <c r="U20" s="20">
        <v>0</v>
      </c>
      <c r="V20" s="20">
        <v>0</v>
      </c>
      <c r="W20" s="20">
        <v>127</v>
      </c>
    </row>
    <row r="21" spans="1:23" x14ac:dyDescent="0.25">
      <c r="A21" s="93" t="s">
        <v>19</v>
      </c>
      <c r="B21" s="96">
        <f t="shared" si="3"/>
        <v>1064</v>
      </c>
      <c r="C21" s="101">
        <f t="shared" si="0"/>
        <v>234</v>
      </c>
      <c r="D21" s="20">
        <v>145</v>
      </c>
      <c r="E21" s="20">
        <v>68</v>
      </c>
      <c r="F21" s="20">
        <v>11</v>
      </c>
      <c r="G21" s="20">
        <v>10</v>
      </c>
      <c r="H21" s="101">
        <f t="shared" si="1"/>
        <v>182</v>
      </c>
      <c r="I21" s="20">
        <v>103</v>
      </c>
      <c r="J21" s="20">
        <v>57</v>
      </c>
      <c r="K21" s="20">
        <v>14</v>
      </c>
      <c r="L21" s="20">
        <v>8</v>
      </c>
      <c r="M21" s="20">
        <f t="shared" si="4"/>
        <v>184</v>
      </c>
      <c r="N21" s="20">
        <v>109</v>
      </c>
      <c r="O21" s="20">
        <v>60</v>
      </c>
      <c r="P21" s="20">
        <v>15</v>
      </c>
      <c r="Q21" s="20">
        <f t="shared" si="2"/>
        <v>176</v>
      </c>
      <c r="R21" s="20">
        <v>105</v>
      </c>
      <c r="S21" s="20">
        <v>59</v>
      </c>
      <c r="T21" s="20">
        <v>12</v>
      </c>
      <c r="U21" s="20">
        <v>0</v>
      </c>
      <c r="V21" s="20">
        <v>0</v>
      </c>
      <c r="W21" s="20">
        <v>288</v>
      </c>
    </row>
    <row r="22" spans="1:23" x14ac:dyDescent="0.25">
      <c r="A22" s="93" t="s">
        <v>20</v>
      </c>
      <c r="B22" s="96">
        <f t="shared" si="3"/>
        <v>1056</v>
      </c>
      <c r="C22" s="101">
        <f t="shared" si="0"/>
        <v>227</v>
      </c>
      <c r="D22" s="20">
        <v>129</v>
      </c>
      <c r="E22" s="20">
        <v>72</v>
      </c>
      <c r="F22" s="20">
        <v>19</v>
      </c>
      <c r="G22" s="20">
        <v>7</v>
      </c>
      <c r="H22" s="101">
        <f t="shared" si="1"/>
        <v>176</v>
      </c>
      <c r="I22" s="20">
        <v>92</v>
      </c>
      <c r="J22" s="20">
        <v>63</v>
      </c>
      <c r="K22" s="20">
        <v>13</v>
      </c>
      <c r="L22" s="20">
        <v>8</v>
      </c>
      <c r="M22" s="20">
        <f t="shared" si="4"/>
        <v>175</v>
      </c>
      <c r="N22" s="20">
        <v>93</v>
      </c>
      <c r="O22" s="20">
        <v>64</v>
      </c>
      <c r="P22" s="20">
        <v>18</v>
      </c>
      <c r="Q22" s="20">
        <f t="shared" si="2"/>
        <v>174</v>
      </c>
      <c r="R22" s="20">
        <v>90</v>
      </c>
      <c r="S22" s="20">
        <v>70</v>
      </c>
      <c r="T22" s="20">
        <v>14</v>
      </c>
      <c r="U22" s="20">
        <v>0</v>
      </c>
      <c r="V22" s="20">
        <v>0</v>
      </c>
      <c r="W22" s="20">
        <v>304</v>
      </c>
    </row>
    <row r="23" spans="1:23" x14ac:dyDescent="0.25">
      <c r="A23" s="93" t="s">
        <v>175</v>
      </c>
      <c r="B23" s="96">
        <f t="shared" si="3"/>
        <v>900</v>
      </c>
      <c r="C23" s="101">
        <f t="shared" si="0"/>
        <v>181</v>
      </c>
      <c r="D23" s="20">
        <v>88</v>
      </c>
      <c r="E23" s="20">
        <v>75</v>
      </c>
      <c r="F23" s="20">
        <v>15</v>
      </c>
      <c r="G23" s="20">
        <v>3</v>
      </c>
      <c r="H23" s="101">
        <f t="shared" si="1"/>
        <v>139</v>
      </c>
      <c r="I23" s="20">
        <v>63</v>
      </c>
      <c r="J23" s="20">
        <v>59</v>
      </c>
      <c r="K23" s="20">
        <v>14</v>
      </c>
      <c r="L23" s="20">
        <v>3</v>
      </c>
      <c r="M23" s="20">
        <f t="shared" si="4"/>
        <v>137</v>
      </c>
      <c r="N23" s="20">
        <v>64</v>
      </c>
      <c r="O23" s="20">
        <v>61</v>
      </c>
      <c r="P23" s="20">
        <v>12</v>
      </c>
      <c r="Q23" s="20">
        <f t="shared" si="2"/>
        <v>138</v>
      </c>
      <c r="R23" s="20">
        <v>68</v>
      </c>
      <c r="S23" s="20">
        <v>58</v>
      </c>
      <c r="T23" s="20">
        <v>12</v>
      </c>
      <c r="U23" s="20">
        <v>0</v>
      </c>
      <c r="V23" s="20">
        <v>0</v>
      </c>
      <c r="W23" s="20">
        <v>305</v>
      </c>
    </row>
    <row r="24" spans="1:23" x14ac:dyDescent="0.25">
      <c r="A24" s="93" t="s">
        <v>119</v>
      </c>
      <c r="B24" s="96">
        <f t="shared" si="3"/>
        <v>1920</v>
      </c>
      <c r="C24" s="101">
        <f t="shared" si="0"/>
        <v>418</v>
      </c>
      <c r="D24" s="20">
        <v>229</v>
      </c>
      <c r="E24" s="20">
        <v>135</v>
      </c>
      <c r="F24" s="20">
        <v>37</v>
      </c>
      <c r="G24" s="20">
        <v>17</v>
      </c>
      <c r="H24" s="101">
        <f t="shared" si="1"/>
        <v>344</v>
      </c>
      <c r="I24" s="20">
        <v>172</v>
      </c>
      <c r="J24" s="20">
        <v>129</v>
      </c>
      <c r="K24" s="20">
        <v>28</v>
      </c>
      <c r="L24" s="20">
        <v>15</v>
      </c>
      <c r="M24" s="20">
        <f t="shared" si="4"/>
        <v>333</v>
      </c>
      <c r="N24" s="20">
        <v>179</v>
      </c>
      <c r="O24" s="20">
        <v>119</v>
      </c>
      <c r="P24" s="20">
        <v>35</v>
      </c>
      <c r="Q24" s="20">
        <f t="shared" si="2"/>
        <v>329</v>
      </c>
      <c r="R24" s="20">
        <v>172</v>
      </c>
      <c r="S24" s="20">
        <v>123</v>
      </c>
      <c r="T24" s="20">
        <v>34</v>
      </c>
      <c r="U24" s="20">
        <v>0</v>
      </c>
      <c r="V24" s="20">
        <v>0</v>
      </c>
      <c r="W24" s="20">
        <v>496</v>
      </c>
    </row>
    <row r="25" spans="1:23" x14ac:dyDescent="0.25">
      <c r="A25" s="93" t="s">
        <v>120</v>
      </c>
      <c r="B25" s="96">
        <f t="shared" si="3"/>
        <v>744</v>
      </c>
      <c r="C25" s="101">
        <f t="shared" si="0"/>
        <v>165</v>
      </c>
      <c r="D25" s="20">
        <v>79</v>
      </c>
      <c r="E25" s="20">
        <v>71</v>
      </c>
      <c r="F25" s="20">
        <v>10</v>
      </c>
      <c r="G25" s="20">
        <v>5</v>
      </c>
      <c r="H25" s="101">
        <f t="shared" si="1"/>
        <v>139</v>
      </c>
      <c r="I25" s="20">
        <v>57</v>
      </c>
      <c r="J25" s="20">
        <v>69</v>
      </c>
      <c r="K25" s="20">
        <v>8</v>
      </c>
      <c r="L25" s="20">
        <v>5</v>
      </c>
      <c r="M25" s="20">
        <f t="shared" si="4"/>
        <v>130</v>
      </c>
      <c r="N25" s="20">
        <v>58</v>
      </c>
      <c r="O25" s="20">
        <v>64</v>
      </c>
      <c r="P25" s="20">
        <v>8</v>
      </c>
      <c r="Q25" s="20">
        <f t="shared" si="2"/>
        <v>127</v>
      </c>
      <c r="R25" s="20">
        <v>54</v>
      </c>
      <c r="S25" s="20">
        <v>65</v>
      </c>
      <c r="T25" s="20">
        <v>8</v>
      </c>
      <c r="U25" s="20">
        <v>1</v>
      </c>
      <c r="V25" s="20">
        <v>0</v>
      </c>
      <c r="W25" s="20">
        <v>182</v>
      </c>
    </row>
    <row r="26" spans="1:23" x14ac:dyDescent="0.25">
      <c r="A26" s="93" t="s">
        <v>176</v>
      </c>
      <c r="B26" s="96">
        <f t="shared" si="3"/>
        <v>332</v>
      </c>
      <c r="C26" s="101">
        <f t="shared" si="0"/>
        <v>66</v>
      </c>
      <c r="D26" s="20">
        <v>40</v>
      </c>
      <c r="E26" s="20">
        <v>20</v>
      </c>
      <c r="F26" s="20">
        <v>5</v>
      </c>
      <c r="G26" s="20">
        <v>1</v>
      </c>
      <c r="H26" s="101">
        <f t="shared" si="1"/>
        <v>53</v>
      </c>
      <c r="I26" s="20">
        <v>32</v>
      </c>
      <c r="J26" s="20">
        <v>18</v>
      </c>
      <c r="K26" s="20">
        <v>3</v>
      </c>
      <c r="L26" s="20">
        <v>0</v>
      </c>
      <c r="M26" s="20">
        <f t="shared" si="4"/>
        <v>55</v>
      </c>
      <c r="N26" s="20">
        <v>31</v>
      </c>
      <c r="O26" s="20">
        <v>18</v>
      </c>
      <c r="P26" s="20">
        <v>6</v>
      </c>
      <c r="Q26" s="20">
        <f t="shared" si="2"/>
        <v>49</v>
      </c>
      <c r="R26" s="20">
        <v>28</v>
      </c>
      <c r="S26" s="20">
        <v>18</v>
      </c>
      <c r="T26" s="20">
        <v>3</v>
      </c>
      <c r="U26" s="20">
        <v>0</v>
      </c>
      <c r="V26" s="20">
        <v>0</v>
      </c>
      <c r="W26" s="20">
        <v>109</v>
      </c>
    </row>
    <row r="27" spans="1:23" x14ac:dyDescent="0.25">
      <c r="A27" s="93" t="s">
        <v>122</v>
      </c>
      <c r="B27" s="96">
        <f t="shared" si="3"/>
        <v>572</v>
      </c>
      <c r="C27" s="101">
        <f t="shared" si="0"/>
        <v>128</v>
      </c>
      <c r="D27" s="20">
        <v>78</v>
      </c>
      <c r="E27" s="20">
        <v>34</v>
      </c>
      <c r="F27" s="20">
        <v>9</v>
      </c>
      <c r="G27" s="20">
        <v>7</v>
      </c>
      <c r="H27" s="101">
        <f t="shared" si="1"/>
        <v>99</v>
      </c>
      <c r="I27" s="20">
        <v>56</v>
      </c>
      <c r="J27" s="20">
        <v>29</v>
      </c>
      <c r="K27" s="20">
        <v>10</v>
      </c>
      <c r="L27" s="20">
        <v>4</v>
      </c>
      <c r="M27" s="20">
        <f t="shared" si="4"/>
        <v>96</v>
      </c>
      <c r="N27" s="20">
        <v>59</v>
      </c>
      <c r="O27" s="20">
        <v>30</v>
      </c>
      <c r="P27" s="20">
        <v>7</v>
      </c>
      <c r="Q27" s="20">
        <f t="shared" si="2"/>
        <v>93</v>
      </c>
      <c r="R27" s="20">
        <v>60</v>
      </c>
      <c r="S27" s="20">
        <v>27</v>
      </c>
      <c r="T27" s="20">
        <v>6</v>
      </c>
      <c r="U27" s="20">
        <v>1</v>
      </c>
      <c r="V27" s="20">
        <v>0</v>
      </c>
      <c r="W27" s="20">
        <v>155</v>
      </c>
    </row>
    <row r="28" spans="1:23" x14ac:dyDescent="0.25">
      <c r="A28" s="93" t="s">
        <v>21</v>
      </c>
      <c r="B28" s="96">
        <f t="shared" si="3"/>
        <v>972</v>
      </c>
      <c r="C28" s="101">
        <f t="shared" si="0"/>
        <v>215</v>
      </c>
      <c r="D28" s="20">
        <v>119</v>
      </c>
      <c r="E28" s="20">
        <v>74</v>
      </c>
      <c r="F28" s="20">
        <v>16</v>
      </c>
      <c r="G28" s="20">
        <v>6</v>
      </c>
      <c r="H28" s="101">
        <f t="shared" si="1"/>
        <v>163</v>
      </c>
      <c r="I28" s="20">
        <v>84</v>
      </c>
      <c r="J28" s="20">
        <v>61</v>
      </c>
      <c r="K28" s="20">
        <v>11</v>
      </c>
      <c r="L28" s="20">
        <v>7</v>
      </c>
      <c r="M28" s="20">
        <f t="shared" si="4"/>
        <v>161</v>
      </c>
      <c r="N28" s="20">
        <v>88</v>
      </c>
      <c r="O28" s="20">
        <v>58</v>
      </c>
      <c r="P28" s="20">
        <v>15</v>
      </c>
      <c r="Q28" s="20">
        <f t="shared" si="2"/>
        <v>156</v>
      </c>
      <c r="R28" s="20">
        <v>83</v>
      </c>
      <c r="S28" s="20">
        <v>62</v>
      </c>
      <c r="T28" s="20">
        <v>11</v>
      </c>
      <c r="U28" s="20">
        <v>0</v>
      </c>
      <c r="V28" s="20">
        <v>0</v>
      </c>
      <c r="W28" s="20">
        <v>277</v>
      </c>
    </row>
    <row r="29" spans="1:23" x14ac:dyDescent="0.25">
      <c r="A29" s="93" t="s">
        <v>22</v>
      </c>
      <c r="B29" s="96">
        <f t="shared" si="3"/>
        <v>500</v>
      </c>
      <c r="C29" s="101">
        <f t="shared" si="0"/>
        <v>110</v>
      </c>
      <c r="D29" s="20">
        <v>71</v>
      </c>
      <c r="E29" s="20">
        <v>26</v>
      </c>
      <c r="F29" s="20">
        <v>7</v>
      </c>
      <c r="G29" s="20">
        <v>6</v>
      </c>
      <c r="H29" s="101">
        <f t="shared" si="1"/>
        <v>97</v>
      </c>
      <c r="I29" s="20">
        <v>63</v>
      </c>
      <c r="J29" s="20">
        <v>24</v>
      </c>
      <c r="K29" s="20">
        <v>6</v>
      </c>
      <c r="L29" s="20">
        <v>4</v>
      </c>
      <c r="M29" s="20">
        <f t="shared" si="4"/>
        <v>93</v>
      </c>
      <c r="N29" s="20">
        <v>60</v>
      </c>
      <c r="O29" s="20">
        <v>25</v>
      </c>
      <c r="P29" s="20">
        <v>8</v>
      </c>
      <c r="Q29" s="20">
        <f t="shared" si="2"/>
        <v>93</v>
      </c>
      <c r="R29" s="20">
        <v>58</v>
      </c>
      <c r="S29" s="20">
        <v>27</v>
      </c>
      <c r="T29" s="20">
        <v>8</v>
      </c>
      <c r="U29" s="20">
        <v>0</v>
      </c>
      <c r="V29" s="20">
        <v>0</v>
      </c>
      <c r="W29" s="20">
        <v>107</v>
      </c>
    </row>
    <row r="30" spans="1:23" x14ac:dyDescent="0.25">
      <c r="A30" s="93" t="s">
        <v>23</v>
      </c>
      <c r="B30" s="96">
        <f t="shared" si="3"/>
        <v>632</v>
      </c>
      <c r="C30" s="101">
        <f t="shared" si="0"/>
        <v>144</v>
      </c>
      <c r="D30" s="20">
        <v>68</v>
      </c>
      <c r="E30" s="20">
        <v>58</v>
      </c>
      <c r="F30" s="20">
        <v>8</v>
      </c>
      <c r="G30" s="20">
        <v>10</v>
      </c>
      <c r="H30" s="101">
        <f t="shared" si="1"/>
        <v>99</v>
      </c>
      <c r="I30" s="20">
        <v>41</v>
      </c>
      <c r="J30" s="20">
        <v>45</v>
      </c>
      <c r="K30" s="20">
        <v>5</v>
      </c>
      <c r="L30" s="20">
        <v>8</v>
      </c>
      <c r="M30" s="20">
        <f t="shared" si="4"/>
        <v>94</v>
      </c>
      <c r="N30" s="20">
        <v>40</v>
      </c>
      <c r="O30" s="20">
        <v>47</v>
      </c>
      <c r="P30" s="20">
        <v>7</v>
      </c>
      <c r="Q30" s="20">
        <f t="shared" si="2"/>
        <v>92</v>
      </c>
      <c r="R30" s="20">
        <v>40</v>
      </c>
      <c r="S30" s="20">
        <v>45</v>
      </c>
      <c r="T30" s="20">
        <v>7</v>
      </c>
      <c r="U30" s="20">
        <v>0</v>
      </c>
      <c r="V30" s="20">
        <v>0</v>
      </c>
      <c r="W30" s="20">
        <v>203</v>
      </c>
    </row>
    <row r="31" spans="1:23" x14ac:dyDescent="0.25">
      <c r="A31" s="93" t="s">
        <v>24</v>
      </c>
      <c r="B31" s="96">
        <f t="shared" si="3"/>
        <v>612</v>
      </c>
      <c r="C31" s="101">
        <f t="shared" si="0"/>
        <v>129</v>
      </c>
      <c r="D31" s="20">
        <v>63</v>
      </c>
      <c r="E31" s="20">
        <v>50</v>
      </c>
      <c r="F31" s="20">
        <v>10</v>
      </c>
      <c r="G31" s="20">
        <v>6</v>
      </c>
      <c r="H31" s="101">
        <f t="shared" si="1"/>
        <v>99</v>
      </c>
      <c r="I31" s="20">
        <v>47</v>
      </c>
      <c r="J31" s="20">
        <v>37</v>
      </c>
      <c r="K31" s="20">
        <v>13</v>
      </c>
      <c r="L31" s="20">
        <v>2</v>
      </c>
      <c r="M31" s="20">
        <f t="shared" si="4"/>
        <v>94</v>
      </c>
      <c r="N31" s="20">
        <v>47</v>
      </c>
      <c r="O31" s="20">
        <v>35</v>
      </c>
      <c r="P31" s="20">
        <v>12</v>
      </c>
      <c r="Q31" s="20">
        <f t="shared" si="2"/>
        <v>93</v>
      </c>
      <c r="R31" s="20">
        <v>46</v>
      </c>
      <c r="S31" s="20">
        <v>39</v>
      </c>
      <c r="T31" s="20">
        <v>8</v>
      </c>
      <c r="U31" s="20">
        <v>0</v>
      </c>
      <c r="V31" s="20">
        <v>0</v>
      </c>
      <c r="W31" s="20">
        <v>197</v>
      </c>
    </row>
    <row r="32" spans="1:23" x14ac:dyDescent="0.25">
      <c r="A32" s="93" t="s">
        <v>177</v>
      </c>
      <c r="B32" s="96">
        <f t="shared" si="3"/>
        <v>1336</v>
      </c>
      <c r="C32" s="101">
        <f t="shared" si="0"/>
        <v>305</v>
      </c>
      <c r="D32" s="20">
        <v>49</v>
      </c>
      <c r="E32" s="20">
        <v>204</v>
      </c>
      <c r="F32" s="20">
        <v>38</v>
      </c>
      <c r="G32" s="20">
        <v>14</v>
      </c>
      <c r="H32" s="101">
        <f t="shared" si="1"/>
        <v>266</v>
      </c>
      <c r="I32" s="20">
        <v>39</v>
      </c>
      <c r="J32" s="20">
        <v>185</v>
      </c>
      <c r="K32" s="20">
        <v>34</v>
      </c>
      <c r="L32" s="20">
        <v>8</v>
      </c>
      <c r="M32" s="20">
        <f t="shared" si="4"/>
        <v>263</v>
      </c>
      <c r="N32" s="20">
        <v>44</v>
      </c>
      <c r="O32" s="20">
        <v>181</v>
      </c>
      <c r="P32" s="20">
        <v>38</v>
      </c>
      <c r="Q32" s="20">
        <f t="shared" si="2"/>
        <v>268</v>
      </c>
      <c r="R32" s="20">
        <v>44</v>
      </c>
      <c r="S32" s="20">
        <v>183</v>
      </c>
      <c r="T32" s="20">
        <v>41</v>
      </c>
      <c r="U32" s="20">
        <v>0</v>
      </c>
      <c r="V32" s="20">
        <v>0</v>
      </c>
      <c r="W32" s="20">
        <v>234</v>
      </c>
    </row>
    <row r="33" spans="1:23" x14ac:dyDescent="0.25">
      <c r="A33" s="93" t="s">
        <v>178</v>
      </c>
      <c r="B33" s="96">
        <f t="shared" si="3"/>
        <v>1128</v>
      </c>
      <c r="C33" s="101">
        <f t="shared" si="0"/>
        <v>247</v>
      </c>
      <c r="D33" s="20">
        <v>76</v>
      </c>
      <c r="E33" s="20">
        <v>145</v>
      </c>
      <c r="F33" s="20">
        <v>20</v>
      </c>
      <c r="G33" s="20">
        <v>6</v>
      </c>
      <c r="H33" s="101">
        <f t="shared" si="1"/>
        <v>227</v>
      </c>
      <c r="I33" s="20">
        <v>68</v>
      </c>
      <c r="J33" s="20">
        <v>132</v>
      </c>
      <c r="K33" s="20">
        <v>22</v>
      </c>
      <c r="L33" s="20">
        <v>5</v>
      </c>
      <c r="M33" s="20">
        <f t="shared" si="4"/>
        <v>218</v>
      </c>
      <c r="N33" s="20">
        <v>66</v>
      </c>
      <c r="O33" s="20">
        <v>132</v>
      </c>
      <c r="P33" s="20">
        <v>20</v>
      </c>
      <c r="Q33" s="20">
        <f t="shared" si="2"/>
        <v>214</v>
      </c>
      <c r="R33" s="20">
        <v>66</v>
      </c>
      <c r="S33" s="20">
        <v>127</v>
      </c>
      <c r="T33" s="20">
        <v>21</v>
      </c>
      <c r="U33" s="20">
        <v>0</v>
      </c>
      <c r="V33" s="20">
        <v>0</v>
      </c>
      <c r="W33" s="20">
        <v>222</v>
      </c>
    </row>
    <row r="34" spans="1:23" x14ac:dyDescent="0.25">
      <c r="A34" s="93" t="s">
        <v>237</v>
      </c>
      <c r="B34" s="96">
        <f t="shared" si="3"/>
        <v>404</v>
      </c>
      <c r="C34" s="101">
        <f t="shared" si="0"/>
        <v>89</v>
      </c>
      <c r="D34" s="20">
        <v>24</v>
      </c>
      <c r="E34" s="20">
        <v>57</v>
      </c>
      <c r="F34" s="20">
        <v>5</v>
      </c>
      <c r="G34" s="20">
        <v>3</v>
      </c>
      <c r="H34" s="101">
        <f t="shared" si="1"/>
        <v>81</v>
      </c>
      <c r="I34" s="20">
        <v>16</v>
      </c>
      <c r="J34" s="20">
        <v>54</v>
      </c>
      <c r="K34" s="20">
        <v>8</v>
      </c>
      <c r="L34" s="20">
        <v>3</v>
      </c>
      <c r="M34" s="20">
        <f t="shared" si="4"/>
        <v>79</v>
      </c>
      <c r="N34" s="20">
        <v>16</v>
      </c>
      <c r="O34" s="20">
        <v>52</v>
      </c>
      <c r="P34" s="20">
        <v>11</v>
      </c>
      <c r="Q34" s="20">
        <f t="shared" si="2"/>
        <v>79</v>
      </c>
      <c r="R34" s="20">
        <v>17</v>
      </c>
      <c r="S34" s="20">
        <v>53</v>
      </c>
      <c r="T34" s="20">
        <v>9</v>
      </c>
      <c r="U34" s="20">
        <v>0</v>
      </c>
      <c r="V34" s="20">
        <v>0</v>
      </c>
      <c r="W34" s="20">
        <v>76</v>
      </c>
    </row>
    <row r="35" spans="1:23" x14ac:dyDescent="0.25">
      <c r="A35" s="93" t="s">
        <v>179</v>
      </c>
      <c r="B35" s="96">
        <f t="shared" si="3"/>
        <v>1220</v>
      </c>
      <c r="C35" s="101">
        <f t="shared" si="0"/>
        <v>256</v>
      </c>
      <c r="D35" s="20">
        <v>79</v>
      </c>
      <c r="E35" s="20">
        <v>151</v>
      </c>
      <c r="F35" s="20">
        <v>19</v>
      </c>
      <c r="G35" s="20">
        <v>7</v>
      </c>
      <c r="H35" s="101">
        <f t="shared" si="1"/>
        <v>227</v>
      </c>
      <c r="I35" s="20">
        <v>64</v>
      </c>
      <c r="J35" s="20">
        <v>139</v>
      </c>
      <c r="K35" s="20">
        <v>18</v>
      </c>
      <c r="L35" s="20">
        <v>6</v>
      </c>
      <c r="M35" s="20">
        <f t="shared" si="4"/>
        <v>230</v>
      </c>
      <c r="N35" s="20">
        <v>71</v>
      </c>
      <c r="O35" s="20">
        <v>138</v>
      </c>
      <c r="P35" s="20">
        <v>21</v>
      </c>
      <c r="Q35" s="20">
        <f t="shared" si="2"/>
        <v>229</v>
      </c>
      <c r="R35" s="20">
        <v>67</v>
      </c>
      <c r="S35" s="20">
        <v>144</v>
      </c>
      <c r="T35" s="20">
        <v>18</v>
      </c>
      <c r="U35" s="20">
        <v>0</v>
      </c>
      <c r="V35" s="20">
        <v>0</v>
      </c>
      <c r="W35" s="20">
        <v>278</v>
      </c>
    </row>
    <row r="36" spans="1:23" x14ac:dyDescent="0.25">
      <c r="A36" s="93" t="s">
        <v>180</v>
      </c>
      <c r="B36" s="96">
        <f t="shared" si="3"/>
        <v>608</v>
      </c>
      <c r="C36" s="101">
        <f t="shared" si="0"/>
        <v>123</v>
      </c>
      <c r="D36" s="20">
        <v>51</v>
      </c>
      <c r="E36" s="20">
        <v>56</v>
      </c>
      <c r="F36" s="20">
        <v>14</v>
      </c>
      <c r="G36" s="20">
        <v>2</v>
      </c>
      <c r="H36" s="101">
        <f t="shared" si="1"/>
        <v>114</v>
      </c>
      <c r="I36" s="20">
        <v>45</v>
      </c>
      <c r="J36" s="20">
        <v>51</v>
      </c>
      <c r="K36" s="20">
        <v>16</v>
      </c>
      <c r="L36" s="20">
        <v>2</v>
      </c>
      <c r="M36" s="20">
        <f t="shared" si="4"/>
        <v>112</v>
      </c>
      <c r="N36" s="20">
        <v>44</v>
      </c>
      <c r="O36" s="20">
        <v>52</v>
      </c>
      <c r="P36" s="20">
        <v>16</v>
      </c>
      <c r="Q36" s="20">
        <f t="shared" si="2"/>
        <v>112</v>
      </c>
      <c r="R36" s="20">
        <v>45</v>
      </c>
      <c r="S36" s="20">
        <v>52</v>
      </c>
      <c r="T36" s="20">
        <v>15</v>
      </c>
      <c r="U36" s="20">
        <v>0</v>
      </c>
      <c r="V36" s="20">
        <v>0</v>
      </c>
      <c r="W36" s="20">
        <v>147</v>
      </c>
    </row>
    <row r="37" spans="1:23" x14ac:dyDescent="0.25">
      <c r="A37" s="93" t="s">
        <v>181</v>
      </c>
      <c r="B37" s="96">
        <f t="shared" si="3"/>
        <v>712</v>
      </c>
      <c r="C37" s="101">
        <f t="shared" si="0"/>
        <v>162</v>
      </c>
      <c r="D37" s="20">
        <v>66</v>
      </c>
      <c r="E37" s="20">
        <v>75</v>
      </c>
      <c r="F37" s="20">
        <v>18</v>
      </c>
      <c r="G37" s="20">
        <v>3</v>
      </c>
      <c r="H37" s="101">
        <f t="shared" si="1"/>
        <v>145</v>
      </c>
      <c r="I37" s="20">
        <v>56</v>
      </c>
      <c r="J37" s="20">
        <v>67</v>
      </c>
      <c r="K37" s="20">
        <v>18</v>
      </c>
      <c r="L37" s="20">
        <v>4</v>
      </c>
      <c r="M37" s="20">
        <f t="shared" si="4"/>
        <v>147</v>
      </c>
      <c r="N37" s="20">
        <v>59</v>
      </c>
      <c r="O37" s="20">
        <v>68</v>
      </c>
      <c r="P37" s="20">
        <v>20</v>
      </c>
      <c r="Q37" s="20">
        <f t="shared" si="2"/>
        <v>144</v>
      </c>
      <c r="R37" s="20">
        <v>57</v>
      </c>
      <c r="S37" s="20">
        <v>66</v>
      </c>
      <c r="T37" s="20">
        <v>21</v>
      </c>
      <c r="U37" s="20">
        <v>0</v>
      </c>
      <c r="V37" s="20">
        <v>0</v>
      </c>
      <c r="W37" s="20">
        <v>114</v>
      </c>
    </row>
    <row r="38" spans="1:23" x14ac:dyDescent="0.25">
      <c r="A38" s="93" t="s">
        <v>182</v>
      </c>
      <c r="B38" s="96">
        <f t="shared" si="3"/>
        <v>1480</v>
      </c>
      <c r="C38" s="101">
        <f t="shared" si="0"/>
        <v>346</v>
      </c>
      <c r="D38" s="20">
        <v>112</v>
      </c>
      <c r="E38" s="20">
        <v>189</v>
      </c>
      <c r="F38" s="20">
        <v>36</v>
      </c>
      <c r="G38" s="20">
        <v>9</v>
      </c>
      <c r="H38" s="101">
        <f t="shared" si="1"/>
        <v>303</v>
      </c>
      <c r="I38" s="20">
        <v>91</v>
      </c>
      <c r="J38" s="20">
        <v>173</v>
      </c>
      <c r="K38" s="20">
        <v>31</v>
      </c>
      <c r="L38" s="20">
        <v>8</v>
      </c>
      <c r="M38" s="20">
        <f t="shared" si="4"/>
        <v>298</v>
      </c>
      <c r="N38" s="20">
        <v>95</v>
      </c>
      <c r="O38" s="20">
        <v>171</v>
      </c>
      <c r="P38" s="20">
        <v>32</v>
      </c>
      <c r="Q38" s="20">
        <f t="shared" si="2"/>
        <v>293</v>
      </c>
      <c r="R38" s="20">
        <v>95</v>
      </c>
      <c r="S38" s="20">
        <v>168</v>
      </c>
      <c r="T38" s="20">
        <v>30</v>
      </c>
      <c r="U38" s="20">
        <v>0</v>
      </c>
      <c r="V38" s="20">
        <v>0</v>
      </c>
      <c r="W38" s="20">
        <v>240</v>
      </c>
    </row>
    <row r="39" spans="1:23" x14ac:dyDescent="0.25">
      <c r="A39" s="93" t="s">
        <v>183</v>
      </c>
      <c r="B39" s="96">
        <f t="shared" si="3"/>
        <v>464</v>
      </c>
      <c r="C39" s="101">
        <f t="shared" si="0"/>
        <v>104</v>
      </c>
      <c r="D39" s="20">
        <v>29</v>
      </c>
      <c r="E39" s="20">
        <v>54</v>
      </c>
      <c r="F39" s="20">
        <v>18</v>
      </c>
      <c r="G39" s="20">
        <v>3</v>
      </c>
      <c r="H39" s="101">
        <f t="shared" si="1"/>
        <v>88</v>
      </c>
      <c r="I39" s="20">
        <v>26</v>
      </c>
      <c r="J39" s="20">
        <v>45</v>
      </c>
      <c r="K39" s="20">
        <v>15</v>
      </c>
      <c r="L39" s="20">
        <v>2</v>
      </c>
      <c r="M39" s="20">
        <f t="shared" si="4"/>
        <v>92</v>
      </c>
      <c r="N39" s="20">
        <v>28</v>
      </c>
      <c r="O39" s="20">
        <v>49</v>
      </c>
      <c r="P39" s="20">
        <v>15</v>
      </c>
      <c r="Q39" s="20">
        <f t="shared" si="2"/>
        <v>90</v>
      </c>
      <c r="R39" s="20">
        <v>27</v>
      </c>
      <c r="S39" s="20">
        <v>48</v>
      </c>
      <c r="T39" s="20">
        <v>15</v>
      </c>
      <c r="U39" s="20">
        <v>0</v>
      </c>
      <c r="V39" s="20">
        <v>0</v>
      </c>
      <c r="W39" s="20">
        <v>90</v>
      </c>
    </row>
    <row r="40" spans="1:23" x14ac:dyDescent="0.25">
      <c r="A40" s="93" t="s">
        <v>184</v>
      </c>
      <c r="B40" s="96">
        <f t="shared" si="3"/>
        <v>256</v>
      </c>
      <c r="C40" s="101">
        <f t="shared" si="0"/>
        <v>54</v>
      </c>
      <c r="D40" s="20">
        <v>13</v>
      </c>
      <c r="E40" s="20">
        <v>32</v>
      </c>
      <c r="F40" s="20">
        <v>9</v>
      </c>
      <c r="G40" s="20">
        <v>0</v>
      </c>
      <c r="H40" s="101">
        <f t="shared" si="1"/>
        <v>51</v>
      </c>
      <c r="I40" s="20">
        <v>9</v>
      </c>
      <c r="J40" s="20">
        <v>33</v>
      </c>
      <c r="K40" s="20">
        <v>9</v>
      </c>
      <c r="L40" s="20">
        <v>0</v>
      </c>
      <c r="M40" s="20">
        <f t="shared" si="4"/>
        <v>50</v>
      </c>
      <c r="N40" s="20">
        <v>9</v>
      </c>
      <c r="O40" s="20">
        <v>32</v>
      </c>
      <c r="P40" s="20">
        <v>9</v>
      </c>
      <c r="Q40" s="20">
        <f t="shared" si="2"/>
        <v>51</v>
      </c>
      <c r="R40" s="20">
        <v>10</v>
      </c>
      <c r="S40" s="20">
        <v>32</v>
      </c>
      <c r="T40" s="20">
        <v>9</v>
      </c>
      <c r="U40" s="20">
        <v>0</v>
      </c>
      <c r="V40" s="20">
        <v>0</v>
      </c>
      <c r="W40" s="20">
        <v>50</v>
      </c>
    </row>
    <row r="41" spans="1:23" x14ac:dyDescent="0.25">
      <c r="A41" s="93" t="s">
        <v>185</v>
      </c>
      <c r="B41" s="96">
        <f t="shared" si="3"/>
        <v>768</v>
      </c>
      <c r="C41" s="101">
        <f t="shared" si="0"/>
        <v>166</v>
      </c>
      <c r="D41" s="20">
        <v>60</v>
      </c>
      <c r="E41" s="20">
        <v>87</v>
      </c>
      <c r="F41" s="20">
        <v>14</v>
      </c>
      <c r="G41" s="20">
        <v>5</v>
      </c>
      <c r="H41" s="101">
        <f t="shared" si="1"/>
        <v>143</v>
      </c>
      <c r="I41" s="20">
        <v>47</v>
      </c>
      <c r="J41" s="20">
        <v>79</v>
      </c>
      <c r="K41" s="20">
        <v>12</v>
      </c>
      <c r="L41" s="20">
        <v>5</v>
      </c>
      <c r="M41" s="20">
        <f t="shared" si="4"/>
        <v>141</v>
      </c>
      <c r="N41" s="20">
        <v>48</v>
      </c>
      <c r="O41" s="20">
        <v>81</v>
      </c>
      <c r="P41" s="20">
        <v>12</v>
      </c>
      <c r="Q41" s="20">
        <f t="shared" si="2"/>
        <v>139</v>
      </c>
      <c r="R41" s="20">
        <v>47</v>
      </c>
      <c r="S41" s="20">
        <v>80</v>
      </c>
      <c r="T41" s="20">
        <v>12</v>
      </c>
      <c r="U41" s="20">
        <v>0</v>
      </c>
      <c r="V41" s="20">
        <v>0</v>
      </c>
      <c r="W41" s="20">
        <v>179</v>
      </c>
    </row>
    <row r="42" spans="1:23" x14ac:dyDescent="0.25">
      <c r="A42" s="93" t="s">
        <v>186</v>
      </c>
      <c r="B42" s="96">
        <f t="shared" si="3"/>
        <v>840</v>
      </c>
      <c r="C42" s="101">
        <f t="shared" si="0"/>
        <v>185</v>
      </c>
      <c r="D42" s="20">
        <v>37</v>
      </c>
      <c r="E42" s="20">
        <v>124</v>
      </c>
      <c r="F42" s="20">
        <v>20</v>
      </c>
      <c r="G42" s="20">
        <v>4</v>
      </c>
      <c r="H42" s="101">
        <f t="shared" si="1"/>
        <v>160</v>
      </c>
      <c r="I42" s="20">
        <v>26</v>
      </c>
      <c r="J42" s="20">
        <v>109</v>
      </c>
      <c r="K42" s="20">
        <v>24</v>
      </c>
      <c r="L42" s="20">
        <v>1</v>
      </c>
      <c r="M42" s="20">
        <f t="shared" si="4"/>
        <v>164</v>
      </c>
      <c r="N42" s="20">
        <v>28</v>
      </c>
      <c r="O42" s="20">
        <v>114</v>
      </c>
      <c r="P42" s="20">
        <v>22</v>
      </c>
      <c r="Q42" s="20">
        <f t="shared" si="2"/>
        <v>157</v>
      </c>
      <c r="R42" s="20">
        <v>26</v>
      </c>
      <c r="S42" s="20">
        <v>107</v>
      </c>
      <c r="T42" s="20">
        <v>24</v>
      </c>
      <c r="U42" s="20">
        <v>0</v>
      </c>
      <c r="V42" s="20">
        <v>0</v>
      </c>
      <c r="W42" s="20">
        <v>174</v>
      </c>
    </row>
    <row r="43" spans="1:23" x14ac:dyDescent="0.25">
      <c r="A43" s="93" t="s">
        <v>187</v>
      </c>
      <c r="B43" s="96">
        <f t="shared" si="3"/>
        <v>592</v>
      </c>
      <c r="C43" s="101">
        <f t="shared" si="0"/>
        <v>134</v>
      </c>
      <c r="D43" s="20">
        <v>48</v>
      </c>
      <c r="E43" s="20">
        <v>69</v>
      </c>
      <c r="F43" s="20">
        <v>13</v>
      </c>
      <c r="G43" s="20">
        <v>4</v>
      </c>
      <c r="H43" s="101">
        <f t="shared" si="1"/>
        <v>112</v>
      </c>
      <c r="I43" s="20">
        <v>39</v>
      </c>
      <c r="J43" s="20">
        <v>57</v>
      </c>
      <c r="K43" s="20">
        <v>13</v>
      </c>
      <c r="L43" s="20">
        <v>3</v>
      </c>
      <c r="M43" s="20">
        <f t="shared" si="4"/>
        <v>114</v>
      </c>
      <c r="N43" s="20">
        <v>40</v>
      </c>
      <c r="O43" s="20">
        <v>57</v>
      </c>
      <c r="P43" s="20">
        <v>17</v>
      </c>
      <c r="Q43" s="20">
        <f t="shared" si="2"/>
        <v>113</v>
      </c>
      <c r="R43" s="20">
        <v>41</v>
      </c>
      <c r="S43" s="20">
        <v>57</v>
      </c>
      <c r="T43" s="20">
        <v>15</v>
      </c>
      <c r="U43" s="20">
        <v>0</v>
      </c>
      <c r="V43" s="20">
        <v>0</v>
      </c>
      <c r="W43" s="20">
        <v>119</v>
      </c>
    </row>
    <row r="44" spans="1:23" x14ac:dyDescent="0.25">
      <c r="A44" s="93" t="s">
        <v>188</v>
      </c>
      <c r="B44" s="96">
        <f t="shared" si="3"/>
        <v>56</v>
      </c>
      <c r="C44" s="101">
        <f t="shared" si="0"/>
        <v>12</v>
      </c>
      <c r="D44" s="20">
        <v>5</v>
      </c>
      <c r="E44" s="20">
        <v>5</v>
      </c>
      <c r="F44" s="20">
        <v>2</v>
      </c>
      <c r="G44" s="20">
        <v>0</v>
      </c>
      <c r="H44" s="101">
        <f t="shared" si="1"/>
        <v>11</v>
      </c>
      <c r="I44" s="20">
        <v>4</v>
      </c>
      <c r="J44" s="20">
        <v>5</v>
      </c>
      <c r="K44" s="20">
        <v>2</v>
      </c>
      <c r="L44" s="20">
        <v>0</v>
      </c>
      <c r="M44" s="20">
        <f t="shared" si="4"/>
        <v>10</v>
      </c>
      <c r="N44" s="20">
        <v>3</v>
      </c>
      <c r="O44" s="20">
        <v>5</v>
      </c>
      <c r="P44" s="20">
        <v>2</v>
      </c>
      <c r="Q44" s="20">
        <f t="shared" si="2"/>
        <v>10</v>
      </c>
      <c r="R44" s="20">
        <v>4</v>
      </c>
      <c r="S44" s="20">
        <v>4</v>
      </c>
      <c r="T44" s="20">
        <v>2</v>
      </c>
      <c r="U44" s="20">
        <v>0</v>
      </c>
      <c r="V44" s="20">
        <v>0</v>
      </c>
      <c r="W44" s="20">
        <v>13</v>
      </c>
    </row>
    <row r="45" spans="1:23" x14ac:dyDescent="0.25">
      <c r="A45" s="93" t="s">
        <v>189</v>
      </c>
      <c r="B45" s="96">
        <f t="shared" si="3"/>
        <v>1216</v>
      </c>
      <c r="C45" s="101">
        <f t="shared" si="0"/>
        <v>279</v>
      </c>
      <c r="D45" s="20">
        <v>67</v>
      </c>
      <c r="E45" s="20">
        <v>178</v>
      </c>
      <c r="F45" s="20">
        <v>29</v>
      </c>
      <c r="G45" s="20">
        <v>5</v>
      </c>
      <c r="H45" s="101">
        <f t="shared" si="1"/>
        <v>249</v>
      </c>
      <c r="I45" s="20">
        <v>57</v>
      </c>
      <c r="J45" s="20">
        <v>161</v>
      </c>
      <c r="K45" s="20">
        <v>27</v>
      </c>
      <c r="L45" s="20">
        <v>4</v>
      </c>
      <c r="M45" s="20">
        <f t="shared" si="4"/>
        <v>249</v>
      </c>
      <c r="N45" s="20">
        <v>58</v>
      </c>
      <c r="O45" s="20">
        <v>160</v>
      </c>
      <c r="P45" s="20">
        <v>31</v>
      </c>
      <c r="Q45" s="20">
        <f t="shared" si="2"/>
        <v>248</v>
      </c>
      <c r="R45" s="20">
        <v>58</v>
      </c>
      <c r="S45" s="20">
        <v>160</v>
      </c>
      <c r="T45" s="20">
        <v>30</v>
      </c>
      <c r="U45" s="20">
        <v>1</v>
      </c>
      <c r="V45" s="20">
        <v>0</v>
      </c>
      <c r="W45" s="20">
        <v>190</v>
      </c>
    </row>
    <row r="46" spans="1:23" x14ac:dyDescent="0.25">
      <c r="A46" s="93" t="s">
        <v>190</v>
      </c>
      <c r="B46" s="96">
        <f t="shared" si="3"/>
        <v>1484</v>
      </c>
      <c r="C46" s="101">
        <f t="shared" si="0"/>
        <v>306</v>
      </c>
      <c r="D46" s="20">
        <v>56</v>
      </c>
      <c r="E46" s="20">
        <v>201</v>
      </c>
      <c r="F46" s="20">
        <v>41</v>
      </c>
      <c r="G46" s="20">
        <v>8</v>
      </c>
      <c r="H46" s="101">
        <f t="shared" si="1"/>
        <v>274</v>
      </c>
      <c r="I46" s="20">
        <v>44</v>
      </c>
      <c r="J46" s="20">
        <v>181</v>
      </c>
      <c r="K46" s="20">
        <v>44</v>
      </c>
      <c r="L46" s="20">
        <v>5</v>
      </c>
      <c r="M46" s="20">
        <f t="shared" si="4"/>
        <v>270</v>
      </c>
      <c r="N46" s="20">
        <v>41</v>
      </c>
      <c r="O46" s="20">
        <v>187</v>
      </c>
      <c r="P46" s="20">
        <v>42</v>
      </c>
      <c r="Q46" s="20">
        <f t="shared" si="2"/>
        <v>272</v>
      </c>
      <c r="R46" s="20">
        <v>45</v>
      </c>
      <c r="S46" s="20">
        <v>184</v>
      </c>
      <c r="T46" s="20">
        <v>43</v>
      </c>
      <c r="U46" s="20">
        <v>2</v>
      </c>
      <c r="V46" s="20">
        <v>0</v>
      </c>
      <c r="W46" s="20">
        <v>360</v>
      </c>
    </row>
    <row r="47" spans="1:23" x14ac:dyDescent="0.25">
      <c r="A47" s="93" t="s">
        <v>191</v>
      </c>
      <c r="B47" s="96">
        <f t="shared" si="3"/>
        <v>696</v>
      </c>
      <c r="C47" s="101">
        <f t="shared" si="0"/>
        <v>158</v>
      </c>
      <c r="D47" s="20">
        <v>15</v>
      </c>
      <c r="E47" s="20">
        <v>118</v>
      </c>
      <c r="F47" s="20">
        <v>22</v>
      </c>
      <c r="G47" s="20">
        <v>3</v>
      </c>
      <c r="H47" s="101">
        <f t="shared" si="1"/>
        <v>151</v>
      </c>
      <c r="I47" s="20">
        <v>16</v>
      </c>
      <c r="J47" s="20">
        <v>109</v>
      </c>
      <c r="K47" s="20">
        <v>22</v>
      </c>
      <c r="L47" s="20">
        <v>4</v>
      </c>
      <c r="M47" s="20">
        <f t="shared" si="4"/>
        <v>148</v>
      </c>
      <c r="N47" s="20">
        <v>15</v>
      </c>
      <c r="O47" s="20">
        <v>112</v>
      </c>
      <c r="P47" s="20">
        <v>21</v>
      </c>
      <c r="Q47" s="20">
        <f t="shared" si="2"/>
        <v>148</v>
      </c>
      <c r="R47" s="20">
        <v>16</v>
      </c>
      <c r="S47" s="20">
        <v>110</v>
      </c>
      <c r="T47" s="20">
        <v>22</v>
      </c>
      <c r="U47" s="20">
        <v>0</v>
      </c>
      <c r="V47" s="20">
        <v>0</v>
      </c>
      <c r="W47" s="20">
        <v>91</v>
      </c>
    </row>
    <row r="48" spans="1:23" x14ac:dyDescent="0.25">
      <c r="A48" s="93" t="s">
        <v>192</v>
      </c>
      <c r="B48" s="96">
        <f t="shared" si="3"/>
        <v>1812</v>
      </c>
      <c r="C48" s="101">
        <f t="shared" si="0"/>
        <v>379</v>
      </c>
      <c r="D48" s="20">
        <v>58</v>
      </c>
      <c r="E48" s="20">
        <v>273</v>
      </c>
      <c r="F48" s="20">
        <v>42</v>
      </c>
      <c r="G48" s="20">
        <v>6</v>
      </c>
      <c r="H48" s="101">
        <f t="shared" si="1"/>
        <v>335</v>
      </c>
      <c r="I48" s="20">
        <v>50</v>
      </c>
      <c r="J48" s="20">
        <v>236</v>
      </c>
      <c r="K48" s="20">
        <v>42</v>
      </c>
      <c r="L48" s="20">
        <v>7</v>
      </c>
      <c r="M48" s="20">
        <f t="shared" si="4"/>
        <v>342</v>
      </c>
      <c r="N48" s="20">
        <v>54</v>
      </c>
      <c r="O48" s="20">
        <v>242</v>
      </c>
      <c r="P48" s="20">
        <v>46</v>
      </c>
      <c r="Q48" s="20">
        <f t="shared" si="2"/>
        <v>334</v>
      </c>
      <c r="R48" s="20">
        <v>44</v>
      </c>
      <c r="S48" s="20">
        <v>245</v>
      </c>
      <c r="T48" s="20">
        <v>45</v>
      </c>
      <c r="U48" s="20">
        <v>0</v>
      </c>
      <c r="V48" s="20">
        <v>0</v>
      </c>
      <c r="W48" s="20">
        <v>422</v>
      </c>
    </row>
    <row r="49" spans="1:23" x14ac:dyDescent="0.25">
      <c r="A49" s="93" t="s">
        <v>193</v>
      </c>
      <c r="B49" s="96">
        <f t="shared" si="3"/>
        <v>1224</v>
      </c>
      <c r="C49" s="101">
        <f t="shared" si="0"/>
        <v>269</v>
      </c>
      <c r="D49" s="20">
        <v>102</v>
      </c>
      <c r="E49" s="20">
        <v>129</v>
      </c>
      <c r="F49" s="20">
        <v>30</v>
      </c>
      <c r="G49" s="20">
        <v>8</v>
      </c>
      <c r="H49" s="101">
        <f t="shared" si="1"/>
        <v>236</v>
      </c>
      <c r="I49" s="20">
        <v>90</v>
      </c>
      <c r="J49" s="20">
        <v>111</v>
      </c>
      <c r="K49" s="20">
        <v>27</v>
      </c>
      <c r="L49" s="20">
        <v>8</v>
      </c>
      <c r="M49" s="20">
        <f t="shared" si="4"/>
        <v>239</v>
      </c>
      <c r="N49" s="20">
        <v>89</v>
      </c>
      <c r="O49" s="20">
        <v>113</v>
      </c>
      <c r="P49" s="20">
        <v>37</v>
      </c>
      <c r="Q49" s="20">
        <f t="shared" si="2"/>
        <v>231</v>
      </c>
      <c r="R49" s="20">
        <v>90</v>
      </c>
      <c r="S49" s="20">
        <v>107</v>
      </c>
      <c r="T49" s="20">
        <v>34</v>
      </c>
      <c r="U49" s="20">
        <v>0</v>
      </c>
      <c r="V49" s="20">
        <v>0</v>
      </c>
      <c r="W49" s="20">
        <v>249</v>
      </c>
    </row>
    <row r="50" spans="1:23" x14ac:dyDescent="0.25">
      <c r="A50" s="93" t="s">
        <v>194</v>
      </c>
      <c r="B50" s="96">
        <f t="shared" si="3"/>
        <v>984</v>
      </c>
      <c r="C50" s="101">
        <f t="shared" si="0"/>
        <v>209</v>
      </c>
      <c r="D50" s="20">
        <v>62</v>
      </c>
      <c r="E50" s="20">
        <v>114</v>
      </c>
      <c r="F50" s="20">
        <v>30</v>
      </c>
      <c r="G50" s="20">
        <v>3</v>
      </c>
      <c r="H50" s="101">
        <f t="shared" si="1"/>
        <v>196</v>
      </c>
      <c r="I50" s="20">
        <v>55</v>
      </c>
      <c r="J50" s="20">
        <v>106</v>
      </c>
      <c r="K50" s="20">
        <v>29</v>
      </c>
      <c r="L50" s="20">
        <v>6</v>
      </c>
      <c r="M50" s="20">
        <f t="shared" si="4"/>
        <v>193</v>
      </c>
      <c r="N50" s="20">
        <v>56</v>
      </c>
      <c r="O50" s="20">
        <v>108</v>
      </c>
      <c r="P50" s="20">
        <v>29</v>
      </c>
      <c r="Q50" s="20">
        <f t="shared" si="2"/>
        <v>192</v>
      </c>
      <c r="R50" s="20">
        <v>56</v>
      </c>
      <c r="S50" s="20">
        <v>107</v>
      </c>
      <c r="T50" s="20">
        <v>29</v>
      </c>
      <c r="U50" s="20">
        <v>0</v>
      </c>
      <c r="V50" s="20">
        <v>0</v>
      </c>
      <c r="W50" s="20">
        <v>194</v>
      </c>
    </row>
    <row r="51" spans="1:23" x14ac:dyDescent="0.25">
      <c r="A51" s="93" t="s">
        <v>195</v>
      </c>
      <c r="B51" s="96">
        <f t="shared" si="3"/>
        <v>1132</v>
      </c>
      <c r="C51" s="101">
        <f t="shared" si="0"/>
        <v>230</v>
      </c>
      <c r="D51" s="20">
        <v>84</v>
      </c>
      <c r="E51" s="20">
        <v>99</v>
      </c>
      <c r="F51" s="20">
        <v>42</v>
      </c>
      <c r="G51" s="20">
        <v>5</v>
      </c>
      <c r="H51" s="101">
        <f t="shared" si="1"/>
        <v>220</v>
      </c>
      <c r="I51" s="20">
        <v>69</v>
      </c>
      <c r="J51" s="20">
        <v>98</v>
      </c>
      <c r="K51" s="20">
        <v>43</v>
      </c>
      <c r="L51" s="20">
        <v>10</v>
      </c>
      <c r="M51" s="20">
        <f t="shared" si="4"/>
        <v>212</v>
      </c>
      <c r="N51" s="20">
        <v>76</v>
      </c>
      <c r="O51" s="20">
        <v>92</v>
      </c>
      <c r="P51" s="20">
        <v>44</v>
      </c>
      <c r="Q51" s="20">
        <f t="shared" si="2"/>
        <v>210</v>
      </c>
      <c r="R51" s="20">
        <v>71</v>
      </c>
      <c r="S51" s="20">
        <v>96</v>
      </c>
      <c r="T51" s="20">
        <v>43</v>
      </c>
      <c r="U51" s="20">
        <v>1</v>
      </c>
      <c r="V51" s="20">
        <v>0</v>
      </c>
      <c r="W51" s="20">
        <v>259</v>
      </c>
    </row>
    <row r="52" spans="1:23" x14ac:dyDescent="0.25">
      <c r="A52" s="93" t="s">
        <v>196</v>
      </c>
      <c r="B52" s="96">
        <f t="shared" si="3"/>
        <v>1052</v>
      </c>
      <c r="C52" s="101">
        <f t="shared" si="0"/>
        <v>227</v>
      </c>
      <c r="D52" s="20">
        <v>71</v>
      </c>
      <c r="E52" s="20">
        <v>106</v>
      </c>
      <c r="F52" s="20">
        <v>44</v>
      </c>
      <c r="G52" s="20">
        <v>6</v>
      </c>
      <c r="H52" s="101">
        <f t="shared" si="1"/>
        <v>204</v>
      </c>
      <c r="I52" s="20">
        <v>57</v>
      </c>
      <c r="J52" s="20">
        <v>101</v>
      </c>
      <c r="K52" s="20">
        <v>41</v>
      </c>
      <c r="L52" s="20">
        <v>5</v>
      </c>
      <c r="M52" s="20">
        <f t="shared" si="4"/>
        <v>208</v>
      </c>
      <c r="N52" s="20">
        <v>64</v>
      </c>
      <c r="O52" s="20">
        <v>102</v>
      </c>
      <c r="P52" s="20">
        <v>42</v>
      </c>
      <c r="Q52" s="20">
        <f t="shared" si="2"/>
        <v>204</v>
      </c>
      <c r="R52" s="20">
        <v>62</v>
      </c>
      <c r="S52" s="20">
        <v>102</v>
      </c>
      <c r="T52" s="20">
        <v>40</v>
      </c>
      <c r="U52" s="20">
        <v>1</v>
      </c>
      <c r="V52" s="20">
        <v>0</v>
      </c>
      <c r="W52" s="20">
        <v>208</v>
      </c>
    </row>
    <row r="53" spans="1:23" x14ac:dyDescent="0.25">
      <c r="A53" s="93" t="s">
        <v>197</v>
      </c>
      <c r="B53" s="96">
        <f t="shared" si="3"/>
        <v>1484</v>
      </c>
      <c r="C53" s="101">
        <f t="shared" si="0"/>
        <v>321</v>
      </c>
      <c r="D53" s="20">
        <v>80</v>
      </c>
      <c r="E53" s="20">
        <v>183</v>
      </c>
      <c r="F53" s="20">
        <v>50</v>
      </c>
      <c r="G53" s="20">
        <v>8</v>
      </c>
      <c r="H53" s="101">
        <f t="shared" si="1"/>
        <v>285</v>
      </c>
      <c r="I53" s="20">
        <v>64</v>
      </c>
      <c r="J53" s="20">
        <v>162</v>
      </c>
      <c r="K53" s="20">
        <v>50</v>
      </c>
      <c r="L53" s="20">
        <v>9</v>
      </c>
      <c r="M53" s="20">
        <f t="shared" si="4"/>
        <v>280</v>
      </c>
      <c r="N53" s="20">
        <v>67</v>
      </c>
      <c r="O53" s="20">
        <v>162</v>
      </c>
      <c r="P53" s="20">
        <v>51</v>
      </c>
      <c r="Q53" s="20">
        <f t="shared" si="2"/>
        <v>271</v>
      </c>
      <c r="R53" s="20">
        <v>66</v>
      </c>
      <c r="S53" s="20">
        <v>156</v>
      </c>
      <c r="T53" s="20">
        <v>49</v>
      </c>
      <c r="U53" s="20">
        <v>5</v>
      </c>
      <c r="V53" s="20">
        <v>0</v>
      </c>
      <c r="W53" s="20">
        <v>322</v>
      </c>
    </row>
    <row r="54" spans="1:23" x14ac:dyDescent="0.25">
      <c r="A54" s="93" t="s">
        <v>198</v>
      </c>
      <c r="B54" s="96">
        <f t="shared" si="3"/>
        <v>1252</v>
      </c>
      <c r="C54" s="101">
        <f t="shared" si="0"/>
        <v>270</v>
      </c>
      <c r="D54" s="20">
        <v>43</v>
      </c>
      <c r="E54" s="20">
        <v>185</v>
      </c>
      <c r="F54" s="20">
        <v>35</v>
      </c>
      <c r="G54" s="20">
        <v>7</v>
      </c>
      <c r="H54" s="101">
        <f t="shared" si="1"/>
        <v>243</v>
      </c>
      <c r="I54" s="20">
        <v>33</v>
      </c>
      <c r="J54" s="20">
        <v>172</v>
      </c>
      <c r="K54" s="20">
        <v>33</v>
      </c>
      <c r="L54" s="20">
        <v>5</v>
      </c>
      <c r="M54" s="20">
        <f t="shared" si="4"/>
        <v>247</v>
      </c>
      <c r="N54" s="20">
        <v>37</v>
      </c>
      <c r="O54" s="20">
        <v>178</v>
      </c>
      <c r="P54" s="20">
        <v>32</v>
      </c>
      <c r="Q54" s="20">
        <f t="shared" si="2"/>
        <v>240</v>
      </c>
      <c r="R54" s="20">
        <v>34</v>
      </c>
      <c r="S54" s="20">
        <v>173</v>
      </c>
      <c r="T54" s="20">
        <v>33</v>
      </c>
      <c r="U54" s="20">
        <v>0</v>
      </c>
      <c r="V54" s="20">
        <v>0</v>
      </c>
      <c r="W54" s="20">
        <v>252</v>
      </c>
    </row>
    <row r="55" spans="1:23" x14ac:dyDescent="0.25">
      <c r="A55" s="93" t="s">
        <v>199</v>
      </c>
      <c r="B55" s="96">
        <f t="shared" si="3"/>
        <v>464</v>
      </c>
      <c r="C55" s="101">
        <f t="shared" si="0"/>
        <v>106</v>
      </c>
      <c r="D55" s="20">
        <v>17</v>
      </c>
      <c r="E55" s="20">
        <v>70</v>
      </c>
      <c r="F55" s="20">
        <v>13</v>
      </c>
      <c r="G55" s="20">
        <v>6</v>
      </c>
      <c r="H55" s="101">
        <f t="shared" si="1"/>
        <v>100</v>
      </c>
      <c r="I55" s="20">
        <v>14</v>
      </c>
      <c r="J55" s="20">
        <v>70</v>
      </c>
      <c r="K55" s="20">
        <v>11</v>
      </c>
      <c r="L55" s="20">
        <v>5</v>
      </c>
      <c r="M55" s="20">
        <f t="shared" si="4"/>
        <v>92</v>
      </c>
      <c r="N55" s="20">
        <v>16</v>
      </c>
      <c r="O55" s="20">
        <v>64</v>
      </c>
      <c r="P55" s="20">
        <v>12</v>
      </c>
      <c r="Q55" s="20">
        <f t="shared" si="2"/>
        <v>95</v>
      </c>
      <c r="R55" s="20">
        <v>18</v>
      </c>
      <c r="S55" s="20">
        <v>65</v>
      </c>
      <c r="T55" s="20">
        <v>12</v>
      </c>
      <c r="U55" s="20">
        <v>0</v>
      </c>
      <c r="V55" s="20">
        <v>0</v>
      </c>
      <c r="W55" s="20">
        <v>71</v>
      </c>
    </row>
    <row r="56" spans="1:23" x14ac:dyDescent="0.25">
      <c r="A56" s="93" t="s">
        <v>145</v>
      </c>
      <c r="B56" s="96">
        <f t="shared" ref="B56:B111" si="5">SUM(C56,H56,M56,Q56,U56:W56)</f>
        <v>368</v>
      </c>
      <c r="C56" s="101">
        <f t="shared" ref="C56:C110" si="6">SUM(D56:G56)</f>
        <v>79</v>
      </c>
      <c r="D56" s="20">
        <v>31</v>
      </c>
      <c r="E56" s="20">
        <v>39</v>
      </c>
      <c r="F56" s="20">
        <v>6</v>
      </c>
      <c r="G56" s="20">
        <v>3</v>
      </c>
      <c r="H56" s="101">
        <f t="shared" ref="H56:H111" si="7">SUM(I56:L56)</f>
        <v>71</v>
      </c>
      <c r="I56" s="20">
        <v>28</v>
      </c>
      <c r="J56" s="20">
        <v>35</v>
      </c>
      <c r="K56" s="20">
        <v>4</v>
      </c>
      <c r="L56" s="20">
        <v>4</v>
      </c>
      <c r="M56" s="20">
        <f t="shared" ref="M56:M111" si="8">SUM(N56:P56)</f>
        <v>70</v>
      </c>
      <c r="N56" s="20">
        <v>29</v>
      </c>
      <c r="O56" s="20">
        <v>36</v>
      </c>
      <c r="P56" s="20">
        <v>5</v>
      </c>
      <c r="Q56" s="20">
        <f t="shared" ref="Q56:Q111" si="9">SUM(R56:T56)</f>
        <v>63</v>
      </c>
      <c r="R56" s="20">
        <v>29</v>
      </c>
      <c r="S56" s="20">
        <v>29</v>
      </c>
      <c r="T56" s="20">
        <v>5</v>
      </c>
      <c r="U56" s="20">
        <v>0</v>
      </c>
      <c r="V56" s="20">
        <v>0</v>
      </c>
      <c r="W56" s="20">
        <v>85</v>
      </c>
    </row>
    <row r="57" spans="1:23" x14ac:dyDescent="0.25">
      <c r="A57" s="93" t="s">
        <v>200</v>
      </c>
      <c r="B57" s="96">
        <f t="shared" si="5"/>
        <v>772</v>
      </c>
      <c r="C57" s="101">
        <f t="shared" si="6"/>
        <v>167</v>
      </c>
      <c r="D57" s="20">
        <v>67</v>
      </c>
      <c r="E57" s="20">
        <v>83</v>
      </c>
      <c r="F57" s="20">
        <v>14</v>
      </c>
      <c r="G57" s="20">
        <v>3</v>
      </c>
      <c r="H57" s="101">
        <f t="shared" si="7"/>
        <v>154</v>
      </c>
      <c r="I57" s="20">
        <v>57</v>
      </c>
      <c r="J57" s="20">
        <v>80</v>
      </c>
      <c r="K57" s="20">
        <v>14</v>
      </c>
      <c r="L57" s="20">
        <v>3</v>
      </c>
      <c r="M57" s="20">
        <f t="shared" si="8"/>
        <v>150</v>
      </c>
      <c r="N57" s="20">
        <v>57</v>
      </c>
      <c r="O57" s="20">
        <v>79</v>
      </c>
      <c r="P57" s="20">
        <v>14</v>
      </c>
      <c r="Q57" s="20">
        <f t="shared" si="9"/>
        <v>149</v>
      </c>
      <c r="R57" s="20">
        <v>57</v>
      </c>
      <c r="S57" s="20">
        <v>79</v>
      </c>
      <c r="T57" s="20">
        <v>13</v>
      </c>
      <c r="U57" s="20">
        <v>8</v>
      </c>
      <c r="V57" s="20">
        <v>0</v>
      </c>
      <c r="W57" s="20">
        <v>144</v>
      </c>
    </row>
    <row r="58" spans="1:23" x14ac:dyDescent="0.25">
      <c r="A58" s="93" t="s">
        <v>127</v>
      </c>
      <c r="B58" s="96">
        <f t="shared" si="5"/>
        <v>1140</v>
      </c>
      <c r="C58" s="101">
        <f t="shared" si="6"/>
        <v>250</v>
      </c>
      <c r="D58" s="20">
        <v>95</v>
      </c>
      <c r="E58" s="20">
        <v>128</v>
      </c>
      <c r="F58" s="20">
        <v>21</v>
      </c>
      <c r="G58" s="20">
        <v>6</v>
      </c>
      <c r="H58" s="101">
        <f t="shared" si="7"/>
        <v>225</v>
      </c>
      <c r="I58" s="20">
        <v>78</v>
      </c>
      <c r="J58" s="20">
        <v>116</v>
      </c>
      <c r="K58" s="20">
        <v>25</v>
      </c>
      <c r="L58" s="20">
        <v>6</v>
      </c>
      <c r="M58" s="20">
        <f t="shared" si="8"/>
        <v>225</v>
      </c>
      <c r="N58" s="20">
        <v>78</v>
      </c>
      <c r="O58" s="20">
        <v>123</v>
      </c>
      <c r="P58" s="20">
        <v>24</v>
      </c>
      <c r="Q58" s="20">
        <f t="shared" si="9"/>
        <v>212</v>
      </c>
      <c r="R58" s="20">
        <v>73</v>
      </c>
      <c r="S58" s="20">
        <v>118</v>
      </c>
      <c r="T58" s="20">
        <v>21</v>
      </c>
      <c r="U58" s="20">
        <v>0</v>
      </c>
      <c r="V58" s="20">
        <v>0</v>
      </c>
      <c r="W58" s="20">
        <v>228</v>
      </c>
    </row>
    <row r="59" spans="1:23" x14ac:dyDescent="0.25">
      <c r="A59" s="93" t="s">
        <v>147</v>
      </c>
      <c r="B59" s="96">
        <f t="shared" si="5"/>
        <v>280</v>
      </c>
      <c r="C59" s="101">
        <f t="shared" si="6"/>
        <v>64</v>
      </c>
      <c r="D59" s="20">
        <v>36</v>
      </c>
      <c r="E59" s="20">
        <v>19</v>
      </c>
      <c r="F59" s="20">
        <v>7</v>
      </c>
      <c r="G59" s="20">
        <v>2</v>
      </c>
      <c r="H59" s="101">
        <f t="shared" si="7"/>
        <v>52</v>
      </c>
      <c r="I59" s="20">
        <v>28</v>
      </c>
      <c r="J59" s="20">
        <v>18</v>
      </c>
      <c r="K59" s="20">
        <v>5</v>
      </c>
      <c r="L59" s="20">
        <v>1</v>
      </c>
      <c r="M59" s="20">
        <f t="shared" si="8"/>
        <v>53</v>
      </c>
      <c r="N59" s="20">
        <v>28</v>
      </c>
      <c r="O59" s="20">
        <v>19</v>
      </c>
      <c r="P59" s="20">
        <v>6</v>
      </c>
      <c r="Q59" s="20">
        <f t="shared" si="9"/>
        <v>51</v>
      </c>
      <c r="R59" s="20">
        <v>27</v>
      </c>
      <c r="S59" s="20">
        <v>18</v>
      </c>
      <c r="T59" s="20">
        <v>6</v>
      </c>
      <c r="U59" s="20">
        <v>0</v>
      </c>
      <c r="V59" s="20">
        <v>0</v>
      </c>
      <c r="W59" s="20">
        <v>60</v>
      </c>
    </row>
    <row r="60" spans="1:23" x14ac:dyDescent="0.25">
      <c r="A60" s="93" t="s">
        <v>129</v>
      </c>
      <c r="B60" s="96">
        <f t="shared" si="5"/>
        <v>804</v>
      </c>
      <c r="C60" s="101">
        <f t="shared" si="6"/>
        <v>183</v>
      </c>
      <c r="D60" s="20">
        <v>87</v>
      </c>
      <c r="E60" s="20">
        <v>66</v>
      </c>
      <c r="F60" s="20">
        <v>22</v>
      </c>
      <c r="G60" s="20">
        <v>8</v>
      </c>
      <c r="H60" s="101">
        <f t="shared" si="7"/>
        <v>169</v>
      </c>
      <c r="I60" s="20">
        <v>72</v>
      </c>
      <c r="J60" s="20">
        <v>67</v>
      </c>
      <c r="K60" s="20">
        <v>19</v>
      </c>
      <c r="L60" s="20">
        <v>11</v>
      </c>
      <c r="M60" s="20">
        <f t="shared" si="8"/>
        <v>161</v>
      </c>
      <c r="N60" s="20">
        <v>77</v>
      </c>
      <c r="O60" s="20">
        <v>63</v>
      </c>
      <c r="P60" s="20">
        <v>21</v>
      </c>
      <c r="Q60" s="20">
        <f t="shared" si="9"/>
        <v>158</v>
      </c>
      <c r="R60" s="20">
        <v>76</v>
      </c>
      <c r="S60" s="20">
        <v>62</v>
      </c>
      <c r="T60" s="20">
        <v>20</v>
      </c>
      <c r="U60" s="20">
        <v>1</v>
      </c>
      <c r="V60" s="20">
        <v>0</v>
      </c>
      <c r="W60" s="20">
        <v>132</v>
      </c>
    </row>
    <row r="61" spans="1:23" x14ac:dyDescent="0.25">
      <c r="A61" s="93" t="s">
        <v>130</v>
      </c>
      <c r="B61" s="96">
        <f t="shared" si="5"/>
        <v>1508</v>
      </c>
      <c r="C61" s="101">
        <f t="shared" si="6"/>
        <v>330</v>
      </c>
      <c r="D61" s="20">
        <v>156</v>
      </c>
      <c r="E61" s="20">
        <v>136</v>
      </c>
      <c r="F61" s="20">
        <v>21</v>
      </c>
      <c r="G61" s="20">
        <v>17</v>
      </c>
      <c r="H61" s="101">
        <f t="shared" si="7"/>
        <v>293</v>
      </c>
      <c r="I61" s="20">
        <v>134</v>
      </c>
      <c r="J61" s="20">
        <v>127</v>
      </c>
      <c r="K61" s="20">
        <v>18</v>
      </c>
      <c r="L61" s="20">
        <v>14</v>
      </c>
      <c r="M61" s="20">
        <f t="shared" si="8"/>
        <v>287</v>
      </c>
      <c r="N61" s="20">
        <v>140</v>
      </c>
      <c r="O61" s="20">
        <v>123</v>
      </c>
      <c r="P61" s="20">
        <v>24</v>
      </c>
      <c r="Q61" s="20">
        <f t="shared" si="9"/>
        <v>274</v>
      </c>
      <c r="R61" s="20">
        <v>131</v>
      </c>
      <c r="S61" s="20">
        <v>123</v>
      </c>
      <c r="T61" s="20">
        <v>20</v>
      </c>
      <c r="U61" s="20">
        <v>0</v>
      </c>
      <c r="V61" s="20">
        <v>0</v>
      </c>
      <c r="W61" s="20">
        <v>324</v>
      </c>
    </row>
    <row r="62" spans="1:23" x14ac:dyDescent="0.25">
      <c r="A62" s="93" t="s">
        <v>148</v>
      </c>
      <c r="B62" s="96">
        <f t="shared" si="5"/>
        <v>656</v>
      </c>
      <c r="C62" s="101">
        <f t="shared" si="6"/>
        <v>138</v>
      </c>
      <c r="D62" s="20">
        <v>67</v>
      </c>
      <c r="E62" s="20">
        <v>52</v>
      </c>
      <c r="F62" s="20">
        <v>12</v>
      </c>
      <c r="G62" s="20">
        <v>7</v>
      </c>
      <c r="H62" s="101">
        <f t="shared" si="7"/>
        <v>114</v>
      </c>
      <c r="I62" s="20">
        <v>47</v>
      </c>
      <c r="J62" s="20">
        <v>49</v>
      </c>
      <c r="K62" s="20">
        <v>12</v>
      </c>
      <c r="L62" s="20">
        <v>6</v>
      </c>
      <c r="M62" s="20">
        <f t="shared" si="8"/>
        <v>115</v>
      </c>
      <c r="N62" s="20">
        <v>52</v>
      </c>
      <c r="O62" s="20">
        <v>51</v>
      </c>
      <c r="P62" s="20">
        <v>12</v>
      </c>
      <c r="Q62" s="20">
        <f t="shared" si="9"/>
        <v>113</v>
      </c>
      <c r="R62" s="20">
        <v>52</v>
      </c>
      <c r="S62" s="20">
        <v>49</v>
      </c>
      <c r="T62" s="20">
        <v>12</v>
      </c>
      <c r="U62" s="20">
        <v>0</v>
      </c>
      <c r="V62" s="20">
        <v>0</v>
      </c>
      <c r="W62" s="20">
        <v>176</v>
      </c>
    </row>
    <row r="63" spans="1:23" x14ac:dyDescent="0.25">
      <c r="A63" s="93" t="s">
        <v>132</v>
      </c>
      <c r="B63" s="96">
        <f t="shared" si="5"/>
        <v>428</v>
      </c>
      <c r="C63" s="101">
        <f t="shared" si="6"/>
        <v>89</v>
      </c>
      <c r="D63" s="20">
        <v>41</v>
      </c>
      <c r="E63" s="20">
        <v>33</v>
      </c>
      <c r="F63" s="20">
        <v>5</v>
      </c>
      <c r="G63" s="20">
        <v>10</v>
      </c>
      <c r="H63" s="101">
        <f t="shared" si="7"/>
        <v>79</v>
      </c>
      <c r="I63" s="20">
        <v>34</v>
      </c>
      <c r="J63" s="20">
        <v>29</v>
      </c>
      <c r="K63" s="20">
        <v>5</v>
      </c>
      <c r="L63" s="20">
        <v>11</v>
      </c>
      <c r="M63" s="20">
        <f t="shared" si="8"/>
        <v>76</v>
      </c>
      <c r="N63" s="20">
        <v>40</v>
      </c>
      <c r="O63" s="20">
        <v>30</v>
      </c>
      <c r="P63" s="20">
        <v>6</v>
      </c>
      <c r="Q63" s="20">
        <f t="shared" si="9"/>
        <v>74</v>
      </c>
      <c r="R63" s="20">
        <v>37</v>
      </c>
      <c r="S63" s="20">
        <v>32</v>
      </c>
      <c r="T63" s="20">
        <v>5</v>
      </c>
      <c r="U63" s="20">
        <v>0</v>
      </c>
      <c r="V63" s="20">
        <v>0</v>
      </c>
      <c r="W63" s="20">
        <v>110</v>
      </c>
    </row>
    <row r="64" spans="1:23" x14ac:dyDescent="0.25">
      <c r="A64" s="93" t="s">
        <v>133</v>
      </c>
      <c r="B64" s="96">
        <f t="shared" si="5"/>
        <v>328</v>
      </c>
      <c r="C64" s="101">
        <f t="shared" si="6"/>
        <v>67</v>
      </c>
      <c r="D64" s="20">
        <v>33</v>
      </c>
      <c r="E64" s="20">
        <v>26</v>
      </c>
      <c r="F64" s="20">
        <v>6</v>
      </c>
      <c r="G64" s="20">
        <v>2</v>
      </c>
      <c r="H64" s="101">
        <f t="shared" si="7"/>
        <v>61</v>
      </c>
      <c r="I64" s="20">
        <v>26</v>
      </c>
      <c r="J64" s="20">
        <v>26</v>
      </c>
      <c r="K64" s="20">
        <v>7</v>
      </c>
      <c r="L64" s="20">
        <v>2</v>
      </c>
      <c r="M64" s="20">
        <f t="shared" si="8"/>
        <v>63</v>
      </c>
      <c r="N64" s="20">
        <v>25</v>
      </c>
      <c r="O64" s="20">
        <v>31</v>
      </c>
      <c r="P64" s="20">
        <v>7</v>
      </c>
      <c r="Q64" s="20">
        <f t="shared" si="9"/>
        <v>64</v>
      </c>
      <c r="R64" s="20">
        <v>25</v>
      </c>
      <c r="S64" s="20">
        <v>32</v>
      </c>
      <c r="T64" s="20">
        <v>7</v>
      </c>
      <c r="U64" s="20">
        <v>1</v>
      </c>
      <c r="V64" s="20">
        <v>0</v>
      </c>
      <c r="W64" s="20">
        <v>72</v>
      </c>
    </row>
    <row r="65" spans="1:23" x14ac:dyDescent="0.25">
      <c r="A65" s="93" t="s">
        <v>134</v>
      </c>
      <c r="B65" s="96">
        <f t="shared" si="5"/>
        <v>56</v>
      </c>
      <c r="C65" s="101">
        <f t="shared" si="6"/>
        <v>12</v>
      </c>
      <c r="D65" s="20">
        <v>10</v>
      </c>
      <c r="E65" s="20">
        <v>2</v>
      </c>
      <c r="F65" s="20">
        <v>0</v>
      </c>
      <c r="G65" s="20">
        <v>0</v>
      </c>
      <c r="H65" s="101">
        <f t="shared" si="7"/>
        <v>11</v>
      </c>
      <c r="I65" s="20">
        <v>9</v>
      </c>
      <c r="J65" s="20">
        <v>2</v>
      </c>
      <c r="K65" s="20">
        <v>0</v>
      </c>
      <c r="L65" s="20">
        <v>0</v>
      </c>
      <c r="M65" s="20">
        <f t="shared" si="8"/>
        <v>11</v>
      </c>
      <c r="N65" s="20">
        <v>9</v>
      </c>
      <c r="O65" s="20">
        <v>2</v>
      </c>
      <c r="P65" s="20">
        <v>0</v>
      </c>
      <c r="Q65" s="20">
        <f t="shared" si="9"/>
        <v>11</v>
      </c>
      <c r="R65" s="20">
        <v>9</v>
      </c>
      <c r="S65" s="20">
        <v>2</v>
      </c>
      <c r="T65" s="20">
        <v>0</v>
      </c>
      <c r="U65" s="20">
        <v>0</v>
      </c>
      <c r="V65" s="20">
        <v>0</v>
      </c>
      <c r="W65" s="20">
        <v>11</v>
      </c>
    </row>
    <row r="66" spans="1:23" x14ac:dyDescent="0.25">
      <c r="A66" s="93" t="s">
        <v>135</v>
      </c>
      <c r="B66" s="96">
        <f t="shared" si="5"/>
        <v>1316</v>
      </c>
      <c r="C66" s="101">
        <f t="shared" si="6"/>
        <v>294</v>
      </c>
      <c r="D66" s="20">
        <v>139</v>
      </c>
      <c r="E66" s="20">
        <v>121</v>
      </c>
      <c r="F66" s="20">
        <v>23</v>
      </c>
      <c r="G66" s="20">
        <v>11</v>
      </c>
      <c r="H66" s="101">
        <f t="shared" si="7"/>
        <v>257</v>
      </c>
      <c r="I66" s="20">
        <v>118</v>
      </c>
      <c r="J66" s="20">
        <v>108</v>
      </c>
      <c r="K66" s="20">
        <v>20</v>
      </c>
      <c r="L66" s="20">
        <v>11</v>
      </c>
      <c r="M66" s="20">
        <f t="shared" si="8"/>
        <v>256</v>
      </c>
      <c r="N66" s="20">
        <v>124</v>
      </c>
      <c r="O66" s="20">
        <v>113</v>
      </c>
      <c r="P66" s="20">
        <v>19</v>
      </c>
      <c r="Q66" s="20">
        <f t="shared" si="9"/>
        <v>243</v>
      </c>
      <c r="R66" s="20">
        <v>121</v>
      </c>
      <c r="S66" s="20">
        <v>104</v>
      </c>
      <c r="T66" s="20">
        <v>18</v>
      </c>
      <c r="U66" s="20">
        <v>0</v>
      </c>
      <c r="V66" s="20">
        <v>0</v>
      </c>
      <c r="W66" s="20">
        <v>266</v>
      </c>
    </row>
    <row r="67" spans="1:23" x14ac:dyDescent="0.25">
      <c r="A67" s="93" t="s">
        <v>136</v>
      </c>
      <c r="B67" s="96">
        <f t="shared" si="5"/>
        <v>1428</v>
      </c>
      <c r="C67" s="101">
        <f t="shared" si="6"/>
        <v>314</v>
      </c>
      <c r="D67" s="20">
        <v>109</v>
      </c>
      <c r="E67" s="20">
        <v>161</v>
      </c>
      <c r="F67" s="20">
        <v>30</v>
      </c>
      <c r="G67" s="20">
        <v>14</v>
      </c>
      <c r="H67" s="101">
        <f t="shared" si="7"/>
        <v>294</v>
      </c>
      <c r="I67" s="20">
        <v>98</v>
      </c>
      <c r="J67" s="20">
        <v>153</v>
      </c>
      <c r="K67" s="20">
        <v>32</v>
      </c>
      <c r="L67" s="20">
        <v>11</v>
      </c>
      <c r="M67" s="20">
        <f t="shared" si="8"/>
        <v>294</v>
      </c>
      <c r="N67" s="20">
        <v>95</v>
      </c>
      <c r="O67" s="20">
        <v>159</v>
      </c>
      <c r="P67" s="20">
        <v>40</v>
      </c>
      <c r="Q67" s="20">
        <f t="shared" si="9"/>
        <v>287</v>
      </c>
      <c r="R67" s="20">
        <v>98</v>
      </c>
      <c r="S67" s="20">
        <v>156</v>
      </c>
      <c r="T67" s="20">
        <v>33</v>
      </c>
      <c r="U67" s="20">
        <v>5</v>
      </c>
      <c r="V67" s="20">
        <v>0</v>
      </c>
      <c r="W67" s="20">
        <v>234</v>
      </c>
    </row>
    <row r="68" spans="1:23" x14ac:dyDescent="0.25">
      <c r="A68" s="93" t="s">
        <v>137</v>
      </c>
      <c r="B68" s="96">
        <f t="shared" si="5"/>
        <v>1264</v>
      </c>
      <c r="C68" s="101">
        <f t="shared" si="6"/>
        <v>281</v>
      </c>
      <c r="D68" s="20">
        <v>130</v>
      </c>
      <c r="E68" s="20">
        <v>117</v>
      </c>
      <c r="F68" s="20">
        <v>24</v>
      </c>
      <c r="G68" s="20">
        <v>10</v>
      </c>
      <c r="H68" s="101">
        <f t="shared" si="7"/>
        <v>250</v>
      </c>
      <c r="I68" s="20">
        <v>101</v>
      </c>
      <c r="J68" s="20">
        <v>117</v>
      </c>
      <c r="K68" s="20">
        <v>25</v>
      </c>
      <c r="L68" s="20">
        <v>7</v>
      </c>
      <c r="M68" s="20">
        <f t="shared" si="8"/>
        <v>244</v>
      </c>
      <c r="N68" s="20">
        <v>103</v>
      </c>
      <c r="O68" s="20">
        <v>116</v>
      </c>
      <c r="P68" s="20">
        <v>25</v>
      </c>
      <c r="Q68" s="20">
        <f t="shared" si="9"/>
        <v>242</v>
      </c>
      <c r="R68" s="20">
        <v>108</v>
      </c>
      <c r="S68" s="20">
        <v>108</v>
      </c>
      <c r="T68" s="20">
        <v>26</v>
      </c>
      <c r="U68" s="20">
        <v>0</v>
      </c>
      <c r="V68" s="20">
        <v>0</v>
      </c>
      <c r="W68" s="20">
        <v>247</v>
      </c>
    </row>
    <row r="69" spans="1:23" x14ac:dyDescent="0.25">
      <c r="A69" s="93" t="s">
        <v>138</v>
      </c>
      <c r="B69" s="96">
        <f t="shared" si="5"/>
        <v>676</v>
      </c>
      <c r="C69" s="101">
        <f t="shared" si="6"/>
        <v>149</v>
      </c>
      <c r="D69" s="20">
        <v>61</v>
      </c>
      <c r="E69" s="20">
        <v>68</v>
      </c>
      <c r="F69" s="20">
        <v>9</v>
      </c>
      <c r="G69" s="20">
        <v>11</v>
      </c>
      <c r="H69" s="101">
        <f t="shared" si="7"/>
        <v>139</v>
      </c>
      <c r="I69" s="20">
        <v>51</v>
      </c>
      <c r="J69" s="20">
        <v>67</v>
      </c>
      <c r="K69" s="20">
        <v>10</v>
      </c>
      <c r="L69" s="20">
        <v>11</v>
      </c>
      <c r="M69" s="20">
        <f t="shared" si="8"/>
        <v>133</v>
      </c>
      <c r="N69" s="20">
        <v>57</v>
      </c>
      <c r="O69" s="20">
        <v>66</v>
      </c>
      <c r="P69" s="20">
        <v>10</v>
      </c>
      <c r="Q69" s="20">
        <f t="shared" si="9"/>
        <v>128</v>
      </c>
      <c r="R69" s="20">
        <v>52</v>
      </c>
      <c r="S69" s="20">
        <v>69</v>
      </c>
      <c r="T69" s="20">
        <v>7</v>
      </c>
      <c r="U69" s="20">
        <v>0</v>
      </c>
      <c r="V69" s="20">
        <v>0</v>
      </c>
      <c r="W69" s="20">
        <v>127</v>
      </c>
    </row>
    <row r="70" spans="1:23" x14ac:dyDescent="0.25">
      <c r="A70" s="93" t="s">
        <v>139</v>
      </c>
      <c r="B70" s="96">
        <f t="shared" si="5"/>
        <v>964</v>
      </c>
      <c r="C70" s="101">
        <f t="shared" si="6"/>
        <v>220</v>
      </c>
      <c r="D70" s="20">
        <v>88</v>
      </c>
      <c r="E70" s="20">
        <v>99</v>
      </c>
      <c r="F70" s="20">
        <v>20</v>
      </c>
      <c r="G70" s="20">
        <v>13</v>
      </c>
      <c r="H70" s="101">
        <f t="shared" si="7"/>
        <v>188</v>
      </c>
      <c r="I70" s="20">
        <v>79</v>
      </c>
      <c r="J70" s="20">
        <v>84</v>
      </c>
      <c r="K70" s="20">
        <v>17</v>
      </c>
      <c r="L70" s="20">
        <v>8</v>
      </c>
      <c r="M70" s="20">
        <f t="shared" si="8"/>
        <v>184</v>
      </c>
      <c r="N70" s="20">
        <v>82</v>
      </c>
      <c r="O70" s="20">
        <v>82</v>
      </c>
      <c r="P70" s="20">
        <v>20</v>
      </c>
      <c r="Q70" s="20">
        <f t="shared" si="9"/>
        <v>182</v>
      </c>
      <c r="R70" s="20">
        <v>78</v>
      </c>
      <c r="S70" s="20">
        <v>85</v>
      </c>
      <c r="T70" s="20">
        <v>19</v>
      </c>
      <c r="U70" s="20">
        <v>5</v>
      </c>
      <c r="V70" s="20">
        <v>0</v>
      </c>
      <c r="W70" s="20">
        <v>185</v>
      </c>
    </row>
    <row r="71" spans="1:23" x14ac:dyDescent="0.25">
      <c r="A71" s="93" t="s">
        <v>140</v>
      </c>
      <c r="B71" s="96">
        <f t="shared" si="5"/>
        <v>1176</v>
      </c>
      <c r="C71" s="101">
        <f t="shared" si="6"/>
        <v>260</v>
      </c>
      <c r="D71" s="20">
        <v>111</v>
      </c>
      <c r="E71" s="20">
        <v>119</v>
      </c>
      <c r="F71" s="20">
        <v>26</v>
      </c>
      <c r="G71" s="20">
        <v>4</v>
      </c>
      <c r="H71" s="101">
        <f t="shared" si="7"/>
        <v>231</v>
      </c>
      <c r="I71" s="20">
        <v>92</v>
      </c>
      <c r="J71" s="20">
        <v>111</v>
      </c>
      <c r="K71" s="20">
        <v>24</v>
      </c>
      <c r="L71" s="20">
        <v>4</v>
      </c>
      <c r="M71" s="20">
        <f t="shared" si="8"/>
        <v>233</v>
      </c>
      <c r="N71" s="20">
        <v>92</v>
      </c>
      <c r="O71" s="20">
        <v>116</v>
      </c>
      <c r="P71" s="20">
        <v>25</v>
      </c>
      <c r="Q71" s="20">
        <f t="shared" si="9"/>
        <v>225</v>
      </c>
      <c r="R71" s="20">
        <v>92</v>
      </c>
      <c r="S71" s="20">
        <v>109</v>
      </c>
      <c r="T71" s="20">
        <v>24</v>
      </c>
      <c r="U71" s="20">
        <v>0</v>
      </c>
      <c r="V71" s="20">
        <v>0</v>
      </c>
      <c r="W71" s="20">
        <v>227</v>
      </c>
    </row>
    <row r="72" spans="1:23" x14ac:dyDescent="0.25">
      <c r="A72" s="93" t="s">
        <v>141</v>
      </c>
      <c r="B72" s="96">
        <f t="shared" si="5"/>
        <v>1068</v>
      </c>
      <c r="C72" s="101">
        <f t="shared" si="6"/>
        <v>235</v>
      </c>
      <c r="D72" s="20">
        <v>90</v>
      </c>
      <c r="E72" s="20">
        <v>116</v>
      </c>
      <c r="F72" s="20">
        <v>18</v>
      </c>
      <c r="G72" s="20">
        <v>11</v>
      </c>
      <c r="H72" s="101">
        <f t="shared" si="7"/>
        <v>212</v>
      </c>
      <c r="I72" s="20">
        <v>81</v>
      </c>
      <c r="J72" s="20">
        <v>99</v>
      </c>
      <c r="K72" s="20">
        <v>17</v>
      </c>
      <c r="L72" s="20">
        <v>15</v>
      </c>
      <c r="M72" s="20">
        <f t="shared" si="8"/>
        <v>212</v>
      </c>
      <c r="N72" s="20">
        <v>86</v>
      </c>
      <c r="O72" s="20">
        <v>105</v>
      </c>
      <c r="P72" s="20">
        <v>21</v>
      </c>
      <c r="Q72" s="20">
        <f t="shared" si="9"/>
        <v>199</v>
      </c>
      <c r="R72" s="20">
        <v>85</v>
      </c>
      <c r="S72" s="20">
        <v>98</v>
      </c>
      <c r="T72" s="20">
        <v>16</v>
      </c>
      <c r="U72" s="20">
        <v>0</v>
      </c>
      <c r="V72" s="20">
        <v>0</v>
      </c>
      <c r="W72" s="20">
        <v>210</v>
      </c>
    </row>
    <row r="73" spans="1:23" x14ac:dyDescent="0.25">
      <c r="A73" s="93" t="s">
        <v>201</v>
      </c>
      <c r="B73" s="96">
        <f t="shared" si="5"/>
        <v>468</v>
      </c>
      <c r="C73" s="101">
        <f t="shared" si="6"/>
        <v>103</v>
      </c>
      <c r="D73" s="20">
        <v>36</v>
      </c>
      <c r="E73" s="20">
        <v>45</v>
      </c>
      <c r="F73" s="20">
        <v>18</v>
      </c>
      <c r="G73" s="20">
        <v>4</v>
      </c>
      <c r="H73" s="101">
        <f t="shared" si="7"/>
        <v>97</v>
      </c>
      <c r="I73" s="20">
        <v>32</v>
      </c>
      <c r="J73" s="20">
        <v>44</v>
      </c>
      <c r="K73" s="20">
        <v>18</v>
      </c>
      <c r="L73" s="20">
        <v>3</v>
      </c>
      <c r="M73" s="20">
        <f t="shared" si="8"/>
        <v>99</v>
      </c>
      <c r="N73" s="20">
        <v>32</v>
      </c>
      <c r="O73" s="20">
        <v>47</v>
      </c>
      <c r="P73" s="20">
        <v>20</v>
      </c>
      <c r="Q73" s="20">
        <f t="shared" si="9"/>
        <v>90</v>
      </c>
      <c r="R73" s="20">
        <v>31</v>
      </c>
      <c r="S73" s="20">
        <v>40</v>
      </c>
      <c r="T73" s="20">
        <v>19</v>
      </c>
      <c r="U73" s="20">
        <v>0</v>
      </c>
      <c r="V73" s="20">
        <v>0</v>
      </c>
      <c r="W73" s="20">
        <v>79</v>
      </c>
    </row>
    <row r="74" spans="1:23" x14ac:dyDescent="0.25">
      <c r="A74" s="93" t="s">
        <v>143</v>
      </c>
      <c r="B74" s="96">
        <f t="shared" si="5"/>
        <v>944</v>
      </c>
      <c r="C74" s="101">
        <f t="shared" si="6"/>
        <v>209</v>
      </c>
      <c r="D74" s="20">
        <v>79</v>
      </c>
      <c r="E74" s="20">
        <v>102</v>
      </c>
      <c r="F74" s="20">
        <v>23</v>
      </c>
      <c r="G74" s="20">
        <v>5</v>
      </c>
      <c r="H74" s="101">
        <f t="shared" si="7"/>
        <v>190</v>
      </c>
      <c r="I74" s="20">
        <v>69</v>
      </c>
      <c r="J74" s="20">
        <v>99</v>
      </c>
      <c r="K74" s="20">
        <v>20</v>
      </c>
      <c r="L74" s="20">
        <v>2</v>
      </c>
      <c r="M74" s="20">
        <f t="shared" si="8"/>
        <v>191</v>
      </c>
      <c r="N74" s="20">
        <v>72</v>
      </c>
      <c r="O74" s="20">
        <v>99</v>
      </c>
      <c r="P74" s="20">
        <v>20</v>
      </c>
      <c r="Q74" s="20">
        <f t="shared" si="9"/>
        <v>181</v>
      </c>
      <c r="R74" s="20">
        <v>72</v>
      </c>
      <c r="S74" s="20">
        <v>94</v>
      </c>
      <c r="T74" s="20">
        <v>15</v>
      </c>
      <c r="U74" s="20">
        <v>1</v>
      </c>
      <c r="V74" s="20">
        <v>0</v>
      </c>
      <c r="W74" s="20">
        <v>172</v>
      </c>
    </row>
    <row r="75" spans="1:23" x14ac:dyDescent="0.25">
      <c r="A75" s="93" t="s">
        <v>202</v>
      </c>
      <c r="B75" s="96">
        <f t="shared" si="5"/>
        <v>1440</v>
      </c>
      <c r="C75" s="101">
        <f t="shared" si="6"/>
        <v>309</v>
      </c>
      <c r="D75" s="20">
        <v>74</v>
      </c>
      <c r="E75" s="20">
        <v>184</v>
      </c>
      <c r="F75" s="20">
        <v>43</v>
      </c>
      <c r="G75" s="20">
        <v>8</v>
      </c>
      <c r="H75" s="101">
        <f t="shared" si="7"/>
        <v>266</v>
      </c>
      <c r="I75" s="20">
        <v>53</v>
      </c>
      <c r="J75" s="20">
        <v>170</v>
      </c>
      <c r="K75" s="20">
        <v>35</v>
      </c>
      <c r="L75" s="20">
        <v>8</v>
      </c>
      <c r="M75" s="20">
        <f t="shared" si="8"/>
        <v>274</v>
      </c>
      <c r="N75" s="20">
        <v>59</v>
      </c>
      <c r="O75" s="20">
        <v>177</v>
      </c>
      <c r="P75" s="20">
        <v>38</v>
      </c>
      <c r="Q75" s="20">
        <f t="shared" si="9"/>
        <v>263</v>
      </c>
      <c r="R75" s="20">
        <v>55</v>
      </c>
      <c r="S75" s="20">
        <v>170</v>
      </c>
      <c r="T75" s="20">
        <v>38</v>
      </c>
      <c r="U75" s="20">
        <v>0</v>
      </c>
      <c r="V75" s="20">
        <v>0</v>
      </c>
      <c r="W75" s="20">
        <v>328</v>
      </c>
    </row>
    <row r="76" spans="1:23" x14ac:dyDescent="0.25">
      <c r="A76" s="93" t="s">
        <v>203</v>
      </c>
      <c r="B76" s="96">
        <f t="shared" si="5"/>
        <v>1172</v>
      </c>
      <c r="C76" s="101">
        <f t="shared" si="6"/>
        <v>254</v>
      </c>
      <c r="D76" s="20">
        <v>50</v>
      </c>
      <c r="E76" s="20">
        <v>176</v>
      </c>
      <c r="F76" s="20">
        <v>26</v>
      </c>
      <c r="G76" s="20">
        <v>2</v>
      </c>
      <c r="H76" s="101">
        <f t="shared" si="7"/>
        <v>228</v>
      </c>
      <c r="I76" s="20">
        <v>46</v>
      </c>
      <c r="J76" s="20">
        <v>154</v>
      </c>
      <c r="K76" s="20">
        <v>26</v>
      </c>
      <c r="L76" s="20">
        <v>2</v>
      </c>
      <c r="M76" s="20">
        <f t="shared" si="8"/>
        <v>229</v>
      </c>
      <c r="N76" s="20">
        <v>46</v>
      </c>
      <c r="O76" s="20">
        <v>157</v>
      </c>
      <c r="P76" s="20">
        <v>26</v>
      </c>
      <c r="Q76" s="20">
        <f t="shared" si="9"/>
        <v>225</v>
      </c>
      <c r="R76" s="20">
        <v>46</v>
      </c>
      <c r="S76" s="20">
        <v>151</v>
      </c>
      <c r="T76" s="20">
        <v>28</v>
      </c>
      <c r="U76" s="20">
        <v>0</v>
      </c>
      <c r="V76" s="20">
        <v>0</v>
      </c>
      <c r="W76" s="20">
        <v>236</v>
      </c>
    </row>
    <row r="77" spans="1:23" x14ac:dyDescent="0.25">
      <c r="A77" s="93" t="s">
        <v>204</v>
      </c>
      <c r="B77" s="96">
        <f t="shared" si="5"/>
        <v>1208</v>
      </c>
      <c r="C77" s="101">
        <f t="shared" si="6"/>
        <v>270</v>
      </c>
      <c r="D77" s="20">
        <v>87</v>
      </c>
      <c r="E77" s="20">
        <v>156</v>
      </c>
      <c r="F77" s="20">
        <v>21</v>
      </c>
      <c r="G77" s="20">
        <v>6</v>
      </c>
      <c r="H77" s="101">
        <f t="shared" si="7"/>
        <v>242</v>
      </c>
      <c r="I77" s="20">
        <v>74</v>
      </c>
      <c r="J77" s="20">
        <v>144</v>
      </c>
      <c r="K77" s="20">
        <v>20</v>
      </c>
      <c r="L77" s="20">
        <v>4</v>
      </c>
      <c r="M77" s="20">
        <f t="shared" si="8"/>
        <v>237</v>
      </c>
      <c r="N77" s="20">
        <v>74</v>
      </c>
      <c r="O77" s="20">
        <v>141</v>
      </c>
      <c r="P77" s="20">
        <v>22</v>
      </c>
      <c r="Q77" s="20">
        <f t="shared" si="9"/>
        <v>232</v>
      </c>
      <c r="R77" s="20">
        <v>69</v>
      </c>
      <c r="S77" s="20">
        <v>140</v>
      </c>
      <c r="T77" s="20">
        <v>23</v>
      </c>
      <c r="U77" s="20">
        <v>1</v>
      </c>
      <c r="V77" s="20">
        <v>0</v>
      </c>
      <c r="W77" s="20">
        <v>226</v>
      </c>
    </row>
    <row r="78" spans="1:23" x14ac:dyDescent="0.25">
      <c r="A78" s="93" t="s">
        <v>205</v>
      </c>
      <c r="B78" s="96">
        <f t="shared" si="5"/>
        <v>1060</v>
      </c>
      <c r="C78" s="101">
        <f t="shared" si="6"/>
        <v>236</v>
      </c>
      <c r="D78" s="20">
        <v>46</v>
      </c>
      <c r="E78" s="20">
        <v>152</v>
      </c>
      <c r="F78" s="20">
        <v>33</v>
      </c>
      <c r="G78" s="20">
        <v>5</v>
      </c>
      <c r="H78" s="101">
        <f t="shared" si="7"/>
        <v>202</v>
      </c>
      <c r="I78" s="20">
        <v>36</v>
      </c>
      <c r="J78" s="20">
        <v>132</v>
      </c>
      <c r="K78" s="20">
        <v>30</v>
      </c>
      <c r="L78" s="20">
        <v>4</v>
      </c>
      <c r="M78" s="20">
        <f t="shared" si="8"/>
        <v>206</v>
      </c>
      <c r="N78" s="20">
        <v>40</v>
      </c>
      <c r="O78" s="20">
        <v>131</v>
      </c>
      <c r="P78" s="20">
        <v>35</v>
      </c>
      <c r="Q78" s="20">
        <f t="shared" si="9"/>
        <v>200</v>
      </c>
      <c r="R78" s="20">
        <v>39</v>
      </c>
      <c r="S78" s="20">
        <v>130</v>
      </c>
      <c r="T78" s="20">
        <v>31</v>
      </c>
      <c r="U78" s="20">
        <v>1</v>
      </c>
      <c r="V78" s="20">
        <v>0</v>
      </c>
      <c r="W78" s="20">
        <v>215</v>
      </c>
    </row>
    <row r="79" spans="1:23" x14ac:dyDescent="0.25">
      <c r="A79" s="93" t="s">
        <v>206</v>
      </c>
      <c r="B79" s="96">
        <f t="shared" si="5"/>
        <v>1008</v>
      </c>
      <c r="C79" s="101">
        <f t="shared" si="6"/>
        <v>222</v>
      </c>
      <c r="D79" s="20">
        <v>40</v>
      </c>
      <c r="E79" s="20">
        <v>143</v>
      </c>
      <c r="F79" s="20">
        <v>32</v>
      </c>
      <c r="G79" s="20">
        <v>7</v>
      </c>
      <c r="H79" s="101">
        <f t="shared" si="7"/>
        <v>202</v>
      </c>
      <c r="I79" s="20">
        <v>37</v>
      </c>
      <c r="J79" s="20">
        <v>130</v>
      </c>
      <c r="K79" s="20">
        <v>30</v>
      </c>
      <c r="L79" s="20">
        <v>5</v>
      </c>
      <c r="M79" s="20">
        <f t="shared" si="8"/>
        <v>202</v>
      </c>
      <c r="N79" s="20">
        <v>38</v>
      </c>
      <c r="O79" s="20">
        <v>133</v>
      </c>
      <c r="P79" s="20">
        <v>31</v>
      </c>
      <c r="Q79" s="20">
        <f t="shared" si="9"/>
        <v>198</v>
      </c>
      <c r="R79" s="20">
        <v>38</v>
      </c>
      <c r="S79" s="20">
        <v>129</v>
      </c>
      <c r="T79" s="20">
        <v>31</v>
      </c>
      <c r="U79" s="20">
        <v>0</v>
      </c>
      <c r="V79" s="20">
        <v>0</v>
      </c>
      <c r="W79" s="20">
        <v>184</v>
      </c>
    </row>
    <row r="80" spans="1:23" x14ac:dyDescent="0.25">
      <c r="A80" s="93" t="s">
        <v>207</v>
      </c>
      <c r="B80" s="96">
        <f t="shared" si="5"/>
        <v>976</v>
      </c>
      <c r="C80" s="101">
        <f t="shared" si="6"/>
        <v>204</v>
      </c>
      <c r="D80" s="20">
        <v>25</v>
      </c>
      <c r="E80" s="20">
        <v>137</v>
      </c>
      <c r="F80" s="20">
        <v>35</v>
      </c>
      <c r="G80" s="20">
        <v>7</v>
      </c>
      <c r="H80" s="101">
        <f t="shared" si="7"/>
        <v>185</v>
      </c>
      <c r="I80" s="20">
        <v>18</v>
      </c>
      <c r="J80" s="20">
        <v>129</v>
      </c>
      <c r="K80" s="20">
        <v>33</v>
      </c>
      <c r="L80" s="20">
        <v>5</v>
      </c>
      <c r="M80" s="20">
        <f t="shared" si="8"/>
        <v>184</v>
      </c>
      <c r="N80" s="20">
        <v>26</v>
      </c>
      <c r="O80" s="20">
        <v>126</v>
      </c>
      <c r="P80" s="20">
        <v>32</v>
      </c>
      <c r="Q80" s="20">
        <f t="shared" si="9"/>
        <v>180</v>
      </c>
      <c r="R80" s="20">
        <v>19</v>
      </c>
      <c r="S80" s="20">
        <v>126</v>
      </c>
      <c r="T80" s="20">
        <v>35</v>
      </c>
      <c r="U80" s="20">
        <v>2</v>
      </c>
      <c r="V80" s="20">
        <v>0</v>
      </c>
      <c r="W80" s="20">
        <v>221</v>
      </c>
    </row>
    <row r="88" spans="1:23" x14ac:dyDescent="0.25">
      <c r="A88" s="93" t="s">
        <v>208</v>
      </c>
      <c r="B88" s="96">
        <f t="shared" si="5"/>
        <v>1812</v>
      </c>
      <c r="C88" s="101">
        <f t="shared" si="6"/>
        <v>407</v>
      </c>
      <c r="D88" s="20">
        <v>184</v>
      </c>
      <c r="E88" s="20">
        <v>179</v>
      </c>
      <c r="F88" s="20">
        <v>29</v>
      </c>
      <c r="G88" s="20">
        <v>15</v>
      </c>
      <c r="H88" s="101">
        <f t="shared" si="7"/>
        <v>327</v>
      </c>
      <c r="I88" s="20">
        <v>144</v>
      </c>
      <c r="J88" s="20">
        <v>147</v>
      </c>
      <c r="K88" s="20">
        <v>24</v>
      </c>
      <c r="L88" s="20">
        <v>12</v>
      </c>
      <c r="M88" s="20">
        <f t="shared" si="8"/>
        <v>324</v>
      </c>
      <c r="N88" s="20">
        <v>149</v>
      </c>
      <c r="O88" s="20">
        <v>150</v>
      </c>
      <c r="P88" s="20">
        <v>25</v>
      </c>
      <c r="Q88" s="20">
        <f t="shared" si="9"/>
        <v>314</v>
      </c>
      <c r="R88" s="20">
        <v>145</v>
      </c>
      <c r="S88" s="20">
        <v>147</v>
      </c>
      <c r="T88" s="20">
        <v>22</v>
      </c>
      <c r="U88" s="20">
        <v>0</v>
      </c>
      <c r="V88" s="20">
        <v>0</v>
      </c>
      <c r="W88" s="20">
        <v>440</v>
      </c>
    </row>
    <row r="89" spans="1:23" x14ac:dyDescent="0.25">
      <c r="A89" s="93" t="s">
        <v>209</v>
      </c>
      <c r="B89" s="96">
        <f t="shared" si="5"/>
        <v>1136</v>
      </c>
      <c r="C89" s="101">
        <f t="shared" si="6"/>
        <v>266</v>
      </c>
      <c r="D89" s="20">
        <v>143</v>
      </c>
      <c r="E89" s="20">
        <v>92</v>
      </c>
      <c r="F89" s="20">
        <v>17</v>
      </c>
      <c r="G89" s="20">
        <v>14</v>
      </c>
      <c r="H89" s="101">
        <f t="shared" si="7"/>
        <v>220</v>
      </c>
      <c r="I89" s="20">
        <v>112</v>
      </c>
      <c r="J89" s="20">
        <v>80</v>
      </c>
      <c r="K89" s="20">
        <v>14</v>
      </c>
      <c r="L89" s="20">
        <v>14</v>
      </c>
      <c r="M89" s="20">
        <f t="shared" si="8"/>
        <v>217</v>
      </c>
      <c r="N89" s="20">
        <v>120</v>
      </c>
      <c r="O89" s="20">
        <v>80</v>
      </c>
      <c r="P89" s="20">
        <v>17</v>
      </c>
      <c r="Q89" s="20">
        <f t="shared" si="9"/>
        <v>204</v>
      </c>
      <c r="R89" s="20">
        <v>114</v>
      </c>
      <c r="S89" s="20">
        <v>79</v>
      </c>
      <c r="T89" s="20">
        <v>11</v>
      </c>
      <c r="U89" s="20">
        <v>0</v>
      </c>
      <c r="V89" s="20">
        <v>0</v>
      </c>
      <c r="W89" s="20">
        <v>229</v>
      </c>
    </row>
    <row r="90" spans="1:23" x14ac:dyDescent="0.25">
      <c r="A90" s="93" t="s">
        <v>210</v>
      </c>
      <c r="B90" s="96">
        <f t="shared" si="5"/>
        <v>1552</v>
      </c>
      <c r="C90" s="101">
        <f t="shared" si="6"/>
        <v>342</v>
      </c>
      <c r="D90" s="20">
        <v>156</v>
      </c>
      <c r="E90" s="20">
        <v>148</v>
      </c>
      <c r="F90" s="20">
        <v>28</v>
      </c>
      <c r="G90" s="20">
        <v>10</v>
      </c>
      <c r="H90" s="101">
        <f t="shared" si="7"/>
        <v>266</v>
      </c>
      <c r="I90" s="20">
        <v>110</v>
      </c>
      <c r="J90" s="20">
        <v>126</v>
      </c>
      <c r="K90" s="20">
        <v>22</v>
      </c>
      <c r="L90" s="20">
        <v>8</v>
      </c>
      <c r="M90" s="20">
        <f t="shared" si="8"/>
        <v>271</v>
      </c>
      <c r="N90" s="20">
        <v>117</v>
      </c>
      <c r="O90" s="20">
        <v>131</v>
      </c>
      <c r="P90" s="20">
        <v>23</v>
      </c>
      <c r="Q90" s="20">
        <f t="shared" si="9"/>
        <v>258</v>
      </c>
      <c r="R90" s="20">
        <v>116</v>
      </c>
      <c r="S90" s="20">
        <v>125</v>
      </c>
      <c r="T90" s="20">
        <v>17</v>
      </c>
      <c r="U90" s="20">
        <v>6</v>
      </c>
      <c r="V90" s="20">
        <v>0</v>
      </c>
      <c r="W90" s="20">
        <v>409</v>
      </c>
    </row>
    <row r="91" spans="1:23" x14ac:dyDescent="0.25">
      <c r="A91" s="93" t="s">
        <v>211</v>
      </c>
      <c r="B91" s="96">
        <f t="shared" si="5"/>
        <v>1988</v>
      </c>
      <c r="C91" s="101">
        <f t="shared" si="6"/>
        <v>447</v>
      </c>
      <c r="D91" s="20">
        <v>256</v>
      </c>
      <c r="E91" s="20">
        <v>129</v>
      </c>
      <c r="F91" s="20">
        <v>31</v>
      </c>
      <c r="G91" s="20">
        <v>31</v>
      </c>
      <c r="H91" s="101">
        <f t="shared" si="7"/>
        <v>369</v>
      </c>
      <c r="I91" s="20">
        <v>215</v>
      </c>
      <c r="J91" s="20">
        <v>97</v>
      </c>
      <c r="K91" s="20">
        <v>27</v>
      </c>
      <c r="L91" s="20">
        <v>30</v>
      </c>
      <c r="M91" s="20">
        <f t="shared" si="8"/>
        <v>364</v>
      </c>
      <c r="N91" s="20">
        <v>229</v>
      </c>
      <c r="O91" s="20">
        <v>102</v>
      </c>
      <c r="P91" s="20">
        <v>33</v>
      </c>
      <c r="Q91" s="20">
        <f t="shared" si="9"/>
        <v>358</v>
      </c>
      <c r="R91" s="20">
        <v>221</v>
      </c>
      <c r="S91" s="20">
        <v>103</v>
      </c>
      <c r="T91" s="20">
        <v>34</v>
      </c>
      <c r="U91" s="20">
        <v>2</v>
      </c>
      <c r="V91" s="20">
        <v>0</v>
      </c>
      <c r="W91" s="20">
        <v>448</v>
      </c>
    </row>
    <row r="92" spans="1:23" x14ac:dyDescent="0.25">
      <c r="A92" s="93" t="s">
        <v>212</v>
      </c>
      <c r="B92" s="96">
        <f t="shared" si="5"/>
        <v>1496</v>
      </c>
      <c r="C92" s="101">
        <f t="shared" si="6"/>
        <v>330</v>
      </c>
      <c r="D92" s="20">
        <v>189</v>
      </c>
      <c r="E92" s="20">
        <v>87</v>
      </c>
      <c r="F92" s="20">
        <v>28</v>
      </c>
      <c r="G92" s="20">
        <v>26</v>
      </c>
      <c r="H92" s="101">
        <f t="shared" si="7"/>
        <v>271</v>
      </c>
      <c r="I92" s="20">
        <v>148</v>
      </c>
      <c r="J92" s="20">
        <v>80</v>
      </c>
      <c r="K92" s="20">
        <v>24</v>
      </c>
      <c r="L92" s="20">
        <v>19</v>
      </c>
      <c r="M92" s="20">
        <f t="shared" si="8"/>
        <v>268</v>
      </c>
      <c r="N92" s="20">
        <v>158</v>
      </c>
      <c r="O92" s="20">
        <v>83</v>
      </c>
      <c r="P92" s="20">
        <v>27</v>
      </c>
      <c r="Q92" s="20">
        <f t="shared" si="9"/>
        <v>263</v>
      </c>
      <c r="R92" s="20">
        <v>153</v>
      </c>
      <c r="S92" s="20">
        <v>84</v>
      </c>
      <c r="T92" s="20">
        <v>26</v>
      </c>
      <c r="U92" s="20">
        <v>1</v>
      </c>
      <c r="V92" s="20">
        <v>0</v>
      </c>
      <c r="W92" s="20">
        <v>363</v>
      </c>
    </row>
    <row r="93" spans="1:23" x14ac:dyDescent="0.25">
      <c r="A93" s="93" t="s">
        <v>213</v>
      </c>
      <c r="B93" s="96">
        <f t="shared" si="5"/>
        <v>384</v>
      </c>
      <c r="C93" s="101">
        <f t="shared" si="6"/>
        <v>88</v>
      </c>
      <c r="D93" s="20">
        <v>31</v>
      </c>
      <c r="E93" s="20">
        <v>44</v>
      </c>
      <c r="F93" s="20">
        <v>9</v>
      </c>
      <c r="G93" s="20">
        <v>4</v>
      </c>
      <c r="H93" s="101">
        <f t="shared" si="7"/>
        <v>68</v>
      </c>
      <c r="I93" s="20">
        <v>23</v>
      </c>
      <c r="J93" s="20">
        <v>36</v>
      </c>
      <c r="K93" s="20">
        <v>8</v>
      </c>
      <c r="L93" s="20">
        <v>1</v>
      </c>
      <c r="M93" s="20">
        <f t="shared" si="8"/>
        <v>69</v>
      </c>
      <c r="N93" s="20">
        <v>23</v>
      </c>
      <c r="O93" s="20">
        <v>39</v>
      </c>
      <c r="P93" s="20">
        <v>7</v>
      </c>
      <c r="Q93" s="20">
        <f t="shared" si="9"/>
        <v>68</v>
      </c>
      <c r="R93" s="20">
        <v>23</v>
      </c>
      <c r="S93" s="20">
        <v>37</v>
      </c>
      <c r="T93" s="20">
        <v>8</v>
      </c>
      <c r="U93" s="20">
        <v>0</v>
      </c>
      <c r="V93" s="20">
        <v>0</v>
      </c>
      <c r="W93" s="20">
        <v>91</v>
      </c>
    </row>
    <row r="94" spans="1:23" x14ac:dyDescent="0.25">
      <c r="A94" s="93" t="s">
        <v>214</v>
      </c>
      <c r="B94" s="96">
        <f t="shared" si="5"/>
        <v>1444</v>
      </c>
      <c r="C94" s="101">
        <f t="shared" si="6"/>
        <v>315</v>
      </c>
      <c r="D94" s="20">
        <v>111</v>
      </c>
      <c r="E94" s="20">
        <v>140</v>
      </c>
      <c r="F94" s="20">
        <v>50</v>
      </c>
      <c r="G94" s="20">
        <v>14</v>
      </c>
      <c r="H94" s="101">
        <f t="shared" si="7"/>
        <v>274</v>
      </c>
      <c r="I94" s="20">
        <v>92</v>
      </c>
      <c r="J94" s="20">
        <v>123</v>
      </c>
      <c r="K94" s="20">
        <v>45</v>
      </c>
      <c r="L94" s="20">
        <v>14</v>
      </c>
      <c r="M94" s="20">
        <f t="shared" si="8"/>
        <v>270</v>
      </c>
      <c r="N94" s="20">
        <v>96</v>
      </c>
      <c r="O94" s="20">
        <v>121</v>
      </c>
      <c r="P94" s="20">
        <v>53</v>
      </c>
      <c r="Q94" s="20">
        <f t="shared" si="9"/>
        <v>268</v>
      </c>
      <c r="R94" s="20">
        <v>97</v>
      </c>
      <c r="S94" s="20">
        <v>123</v>
      </c>
      <c r="T94" s="20">
        <v>48</v>
      </c>
      <c r="U94" s="20">
        <v>6</v>
      </c>
      <c r="V94" s="20">
        <v>0</v>
      </c>
      <c r="W94" s="20">
        <v>311</v>
      </c>
    </row>
    <row r="95" spans="1:23" x14ac:dyDescent="0.25">
      <c r="A95" s="93" t="s">
        <v>215</v>
      </c>
      <c r="B95" s="96">
        <f t="shared" si="5"/>
        <v>1200</v>
      </c>
      <c r="C95" s="101">
        <f t="shared" si="6"/>
        <v>269</v>
      </c>
      <c r="D95" s="20">
        <v>95</v>
      </c>
      <c r="E95" s="20">
        <v>116</v>
      </c>
      <c r="F95" s="20">
        <v>39</v>
      </c>
      <c r="G95" s="20">
        <v>19</v>
      </c>
      <c r="H95" s="101">
        <f t="shared" si="7"/>
        <v>238</v>
      </c>
      <c r="I95" s="20">
        <v>81</v>
      </c>
      <c r="J95" s="20">
        <v>107</v>
      </c>
      <c r="K95" s="20">
        <v>32</v>
      </c>
      <c r="L95" s="20">
        <v>18</v>
      </c>
      <c r="M95" s="20">
        <f t="shared" si="8"/>
        <v>230</v>
      </c>
      <c r="N95" s="20">
        <v>88</v>
      </c>
      <c r="O95" s="20">
        <v>107</v>
      </c>
      <c r="P95" s="20">
        <v>35</v>
      </c>
      <c r="Q95" s="20">
        <f t="shared" si="9"/>
        <v>227</v>
      </c>
      <c r="R95" s="20">
        <v>87</v>
      </c>
      <c r="S95" s="20">
        <v>109</v>
      </c>
      <c r="T95" s="20">
        <v>31</v>
      </c>
      <c r="U95" s="20">
        <v>0</v>
      </c>
      <c r="V95" s="20">
        <v>0</v>
      </c>
      <c r="W95" s="20">
        <v>236</v>
      </c>
    </row>
    <row r="96" spans="1:23" x14ac:dyDescent="0.25">
      <c r="A96" s="93" t="s">
        <v>216</v>
      </c>
      <c r="B96" s="96">
        <f t="shared" si="5"/>
        <v>1028</v>
      </c>
      <c r="C96" s="101">
        <f t="shared" si="6"/>
        <v>227</v>
      </c>
      <c r="D96" s="20">
        <v>72</v>
      </c>
      <c r="E96" s="20">
        <v>117</v>
      </c>
      <c r="F96" s="20">
        <v>29</v>
      </c>
      <c r="G96" s="20">
        <v>9</v>
      </c>
      <c r="H96" s="101">
        <f t="shared" si="7"/>
        <v>192</v>
      </c>
      <c r="I96" s="20">
        <v>51</v>
      </c>
      <c r="J96" s="20">
        <v>104</v>
      </c>
      <c r="K96" s="20">
        <v>29</v>
      </c>
      <c r="L96" s="20">
        <v>8</v>
      </c>
      <c r="M96" s="20">
        <f t="shared" si="8"/>
        <v>192</v>
      </c>
      <c r="N96" s="20">
        <v>55</v>
      </c>
      <c r="O96" s="20">
        <v>104</v>
      </c>
      <c r="P96" s="20">
        <v>33</v>
      </c>
      <c r="Q96" s="20">
        <f t="shared" si="9"/>
        <v>182</v>
      </c>
      <c r="R96" s="20">
        <v>51</v>
      </c>
      <c r="S96" s="20">
        <v>101</v>
      </c>
      <c r="T96" s="20">
        <v>30</v>
      </c>
      <c r="U96" s="20">
        <v>0</v>
      </c>
      <c r="V96" s="20">
        <v>0</v>
      </c>
      <c r="W96" s="20">
        <v>235</v>
      </c>
    </row>
    <row r="97" spans="1:23" x14ac:dyDescent="0.25">
      <c r="A97" s="93" t="s">
        <v>217</v>
      </c>
      <c r="B97" s="96">
        <f t="shared" si="5"/>
        <v>840</v>
      </c>
      <c r="C97" s="101">
        <f t="shared" si="6"/>
        <v>179</v>
      </c>
      <c r="D97" s="20">
        <v>43</v>
      </c>
      <c r="E97" s="20">
        <v>99</v>
      </c>
      <c r="F97" s="20">
        <v>36</v>
      </c>
      <c r="G97" s="20">
        <v>1</v>
      </c>
      <c r="H97" s="101">
        <f t="shared" si="7"/>
        <v>166</v>
      </c>
      <c r="I97" s="20">
        <v>37</v>
      </c>
      <c r="J97" s="20">
        <v>98</v>
      </c>
      <c r="K97" s="20">
        <v>30</v>
      </c>
      <c r="L97" s="20">
        <v>1</v>
      </c>
      <c r="M97" s="20">
        <f t="shared" si="8"/>
        <v>169</v>
      </c>
      <c r="N97" s="20">
        <v>37</v>
      </c>
      <c r="O97" s="20">
        <v>97</v>
      </c>
      <c r="P97" s="20">
        <v>35</v>
      </c>
      <c r="Q97" s="20">
        <f t="shared" si="9"/>
        <v>162</v>
      </c>
      <c r="R97" s="20">
        <v>35</v>
      </c>
      <c r="S97" s="20">
        <v>93</v>
      </c>
      <c r="T97" s="20">
        <v>34</v>
      </c>
      <c r="U97" s="20">
        <v>0</v>
      </c>
      <c r="V97" s="20">
        <v>0</v>
      </c>
      <c r="W97" s="20">
        <v>164</v>
      </c>
    </row>
    <row r="98" spans="1:23" x14ac:dyDescent="0.25">
      <c r="A98" s="93" t="s">
        <v>218</v>
      </c>
      <c r="B98" s="96">
        <f t="shared" si="5"/>
        <v>996</v>
      </c>
      <c r="C98" s="101">
        <f t="shared" si="6"/>
        <v>222</v>
      </c>
      <c r="D98" s="20">
        <v>82</v>
      </c>
      <c r="E98" s="20">
        <v>102</v>
      </c>
      <c r="F98" s="20">
        <v>29</v>
      </c>
      <c r="G98" s="20">
        <v>9</v>
      </c>
      <c r="H98" s="101">
        <f t="shared" si="7"/>
        <v>187</v>
      </c>
      <c r="I98" s="20">
        <v>61</v>
      </c>
      <c r="J98" s="20">
        <v>91</v>
      </c>
      <c r="K98" s="20">
        <v>25</v>
      </c>
      <c r="L98" s="20">
        <v>10</v>
      </c>
      <c r="M98" s="20">
        <f t="shared" si="8"/>
        <v>185</v>
      </c>
      <c r="N98" s="20">
        <v>69</v>
      </c>
      <c r="O98" s="20">
        <v>89</v>
      </c>
      <c r="P98" s="20">
        <v>27</v>
      </c>
      <c r="Q98" s="20">
        <f t="shared" si="9"/>
        <v>187</v>
      </c>
      <c r="R98" s="20">
        <v>69</v>
      </c>
      <c r="S98" s="20">
        <v>90</v>
      </c>
      <c r="T98" s="20">
        <v>28</v>
      </c>
      <c r="U98" s="20">
        <v>0</v>
      </c>
      <c r="V98" s="20">
        <v>0</v>
      </c>
      <c r="W98" s="20">
        <v>215</v>
      </c>
    </row>
    <row r="99" spans="1:23" x14ac:dyDescent="0.25">
      <c r="A99" s="93" t="s">
        <v>219</v>
      </c>
      <c r="B99" s="96">
        <f t="shared" si="5"/>
        <v>860</v>
      </c>
      <c r="C99" s="101">
        <f t="shared" si="6"/>
        <v>192</v>
      </c>
      <c r="D99" s="20">
        <v>65</v>
      </c>
      <c r="E99" s="20">
        <v>104</v>
      </c>
      <c r="F99" s="20">
        <v>17</v>
      </c>
      <c r="G99" s="20">
        <v>6</v>
      </c>
      <c r="H99" s="101">
        <f t="shared" si="7"/>
        <v>180</v>
      </c>
      <c r="I99" s="20">
        <v>53</v>
      </c>
      <c r="J99" s="20">
        <v>99</v>
      </c>
      <c r="K99" s="20">
        <v>20</v>
      </c>
      <c r="L99" s="20">
        <v>8</v>
      </c>
      <c r="M99" s="20">
        <f t="shared" si="8"/>
        <v>169</v>
      </c>
      <c r="N99" s="20">
        <v>49</v>
      </c>
      <c r="O99" s="20">
        <v>99</v>
      </c>
      <c r="P99" s="20">
        <v>21</v>
      </c>
      <c r="Q99" s="20">
        <f t="shared" si="9"/>
        <v>167</v>
      </c>
      <c r="R99" s="20">
        <v>50</v>
      </c>
      <c r="S99" s="20">
        <v>96</v>
      </c>
      <c r="T99" s="20">
        <v>21</v>
      </c>
      <c r="U99" s="20">
        <v>2</v>
      </c>
      <c r="V99" s="20">
        <v>0</v>
      </c>
      <c r="W99" s="20">
        <v>150</v>
      </c>
    </row>
    <row r="100" spans="1:23" x14ac:dyDescent="0.25">
      <c r="A100" s="93" t="s">
        <v>220</v>
      </c>
      <c r="B100" s="96">
        <f t="shared" si="5"/>
        <v>980</v>
      </c>
      <c r="C100" s="101">
        <f t="shared" si="6"/>
        <v>210</v>
      </c>
      <c r="D100" s="20">
        <v>48</v>
      </c>
      <c r="E100" s="20">
        <v>139</v>
      </c>
      <c r="F100" s="20">
        <v>22</v>
      </c>
      <c r="G100" s="20">
        <v>1</v>
      </c>
      <c r="H100" s="101">
        <f t="shared" si="7"/>
        <v>197</v>
      </c>
      <c r="I100" s="20">
        <v>42</v>
      </c>
      <c r="J100" s="20">
        <v>128</v>
      </c>
      <c r="K100" s="20">
        <v>24</v>
      </c>
      <c r="L100" s="20">
        <v>3</v>
      </c>
      <c r="M100" s="20">
        <f t="shared" si="8"/>
        <v>192</v>
      </c>
      <c r="N100" s="20">
        <v>40</v>
      </c>
      <c r="O100" s="20">
        <v>131</v>
      </c>
      <c r="P100" s="20">
        <v>21</v>
      </c>
      <c r="Q100" s="20">
        <f t="shared" si="9"/>
        <v>184</v>
      </c>
      <c r="R100" s="20">
        <v>41</v>
      </c>
      <c r="S100" s="20">
        <v>123</v>
      </c>
      <c r="T100" s="20">
        <v>20</v>
      </c>
      <c r="U100" s="20">
        <v>0</v>
      </c>
      <c r="V100" s="20">
        <v>0</v>
      </c>
      <c r="W100" s="20">
        <v>197</v>
      </c>
    </row>
    <row r="101" spans="1:23" x14ac:dyDescent="0.25">
      <c r="A101" s="93" t="s">
        <v>221</v>
      </c>
      <c r="B101" s="96">
        <f t="shared" si="5"/>
        <v>1160</v>
      </c>
      <c r="C101" s="101">
        <f t="shared" si="6"/>
        <v>251</v>
      </c>
      <c r="D101" s="20">
        <v>66</v>
      </c>
      <c r="E101" s="20">
        <v>135</v>
      </c>
      <c r="F101" s="20">
        <v>40</v>
      </c>
      <c r="G101" s="20">
        <v>10</v>
      </c>
      <c r="H101" s="101">
        <f t="shared" si="7"/>
        <v>218</v>
      </c>
      <c r="I101" s="20">
        <v>58</v>
      </c>
      <c r="J101" s="20">
        <v>118</v>
      </c>
      <c r="K101" s="20">
        <v>33</v>
      </c>
      <c r="L101" s="20">
        <v>9</v>
      </c>
      <c r="M101" s="20">
        <f t="shared" si="8"/>
        <v>218</v>
      </c>
      <c r="N101" s="20">
        <v>58</v>
      </c>
      <c r="O101" s="20">
        <v>118</v>
      </c>
      <c r="P101" s="20">
        <v>42</v>
      </c>
      <c r="Q101" s="20">
        <f t="shared" si="9"/>
        <v>214</v>
      </c>
      <c r="R101" s="20">
        <v>59</v>
      </c>
      <c r="S101" s="20">
        <v>113</v>
      </c>
      <c r="T101" s="20">
        <v>42</v>
      </c>
      <c r="U101" s="20">
        <v>0</v>
      </c>
      <c r="V101" s="20">
        <v>0</v>
      </c>
      <c r="W101" s="20">
        <v>259</v>
      </c>
    </row>
    <row r="102" spans="1:23" x14ac:dyDescent="0.25">
      <c r="A102" s="93" t="s">
        <v>222</v>
      </c>
      <c r="B102" s="96">
        <f t="shared" si="5"/>
        <v>2200</v>
      </c>
      <c r="C102" s="101">
        <f t="shared" si="6"/>
        <v>475</v>
      </c>
      <c r="D102" s="20">
        <v>154</v>
      </c>
      <c r="E102" s="20">
        <v>246</v>
      </c>
      <c r="F102" s="20">
        <v>64</v>
      </c>
      <c r="G102" s="20">
        <v>11</v>
      </c>
      <c r="H102" s="101">
        <f t="shared" si="7"/>
        <v>396</v>
      </c>
      <c r="I102" s="20">
        <v>115</v>
      </c>
      <c r="J102" s="20">
        <v>219</v>
      </c>
      <c r="K102" s="20">
        <v>53</v>
      </c>
      <c r="L102" s="20">
        <v>9</v>
      </c>
      <c r="M102" s="20">
        <f t="shared" si="8"/>
        <v>391</v>
      </c>
      <c r="N102" s="20">
        <v>113</v>
      </c>
      <c r="O102" s="20">
        <v>222</v>
      </c>
      <c r="P102" s="20">
        <v>56</v>
      </c>
      <c r="Q102" s="20">
        <f t="shared" si="9"/>
        <v>383</v>
      </c>
      <c r="R102" s="20">
        <v>111</v>
      </c>
      <c r="S102" s="20">
        <v>218</v>
      </c>
      <c r="T102" s="20">
        <v>54</v>
      </c>
      <c r="U102" s="20">
        <v>0</v>
      </c>
      <c r="V102" s="20">
        <v>0</v>
      </c>
      <c r="W102" s="20">
        <v>555</v>
      </c>
    </row>
    <row r="103" spans="1:23" x14ac:dyDescent="0.25">
      <c r="A103" s="93" t="s">
        <v>223</v>
      </c>
      <c r="B103" s="96">
        <f t="shared" si="5"/>
        <v>620</v>
      </c>
      <c r="C103" s="101">
        <f t="shared" si="6"/>
        <v>140</v>
      </c>
      <c r="D103" s="20">
        <v>17</v>
      </c>
      <c r="E103" s="20">
        <v>103</v>
      </c>
      <c r="F103" s="20">
        <v>18</v>
      </c>
      <c r="G103" s="20">
        <v>2</v>
      </c>
      <c r="H103" s="101">
        <f t="shared" si="7"/>
        <v>131</v>
      </c>
      <c r="I103" s="20">
        <v>16</v>
      </c>
      <c r="J103" s="20">
        <v>99</v>
      </c>
      <c r="K103" s="20">
        <v>16</v>
      </c>
      <c r="L103" s="20">
        <v>0</v>
      </c>
      <c r="M103" s="20">
        <f t="shared" si="8"/>
        <v>129</v>
      </c>
      <c r="N103" s="20">
        <v>15</v>
      </c>
      <c r="O103" s="20">
        <v>96</v>
      </c>
      <c r="P103" s="20">
        <v>18</v>
      </c>
      <c r="Q103" s="20">
        <f t="shared" si="9"/>
        <v>133</v>
      </c>
      <c r="R103" s="20">
        <v>16</v>
      </c>
      <c r="S103" s="20">
        <v>100</v>
      </c>
      <c r="T103" s="20">
        <v>17</v>
      </c>
      <c r="U103" s="20">
        <v>0</v>
      </c>
      <c r="V103" s="20">
        <v>0</v>
      </c>
      <c r="W103" s="20">
        <v>87</v>
      </c>
    </row>
    <row r="104" spans="1:23" x14ac:dyDescent="0.25">
      <c r="A104" s="93" t="s">
        <v>231</v>
      </c>
      <c r="B104" s="96">
        <f t="shared" si="5"/>
        <v>660</v>
      </c>
      <c r="C104" s="101">
        <f t="shared" si="6"/>
        <v>128</v>
      </c>
      <c r="D104" s="20">
        <v>33</v>
      </c>
      <c r="E104" s="20">
        <v>80</v>
      </c>
      <c r="F104" s="20">
        <v>11</v>
      </c>
      <c r="G104" s="20">
        <v>4</v>
      </c>
      <c r="H104" s="101">
        <f t="shared" si="7"/>
        <v>117</v>
      </c>
      <c r="I104" s="20">
        <v>30</v>
      </c>
      <c r="J104" s="20">
        <v>72</v>
      </c>
      <c r="K104" s="20">
        <v>13</v>
      </c>
      <c r="L104" s="20">
        <v>2</v>
      </c>
      <c r="M104" s="20">
        <f t="shared" si="8"/>
        <v>122</v>
      </c>
      <c r="N104" s="20">
        <v>31</v>
      </c>
      <c r="O104" s="20">
        <v>79</v>
      </c>
      <c r="P104" s="20">
        <v>12</v>
      </c>
      <c r="Q104" s="20">
        <f t="shared" si="9"/>
        <v>117</v>
      </c>
      <c r="R104" s="20">
        <v>29</v>
      </c>
      <c r="S104" s="20">
        <v>75</v>
      </c>
      <c r="T104" s="20">
        <v>13</v>
      </c>
      <c r="U104" s="20">
        <v>2</v>
      </c>
      <c r="V104" s="20">
        <v>0</v>
      </c>
      <c r="W104" s="20">
        <v>174</v>
      </c>
    </row>
    <row r="105" spans="1:23" x14ac:dyDescent="0.25">
      <c r="A105" s="93" t="s">
        <v>224</v>
      </c>
      <c r="B105" s="96">
        <f t="shared" si="5"/>
        <v>1076</v>
      </c>
      <c r="C105" s="101">
        <f t="shared" si="6"/>
        <v>238</v>
      </c>
      <c r="D105" s="20">
        <v>42</v>
      </c>
      <c r="E105" s="20">
        <v>147</v>
      </c>
      <c r="F105" s="20">
        <v>43</v>
      </c>
      <c r="G105" s="20">
        <v>6</v>
      </c>
      <c r="H105" s="101">
        <f t="shared" si="7"/>
        <v>211</v>
      </c>
      <c r="I105" s="20">
        <v>37</v>
      </c>
      <c r="J105" s="20">
        <v>128</v>
      </c>
      <c r="K105" s="20">
        <v>37</v>
      </c>
      <c r="L105" s="20">
        <v>9</v>
      </c>
      <c r="M105" s="20">
        <f t="shared" si="8"/>
        <v>208</v>
      </c>
      <c r="N105" s="20">
        <v>40</v>
      </c>
      <c r="O105" s="20">
        <v>131</v>
      </c>
      <c r="P105" s="20">
        <v>37</v>
      </c>
      <c r="Q105" s="20">
        <f t="shared" si="9"/>
        <v>210</v>
      </c>
      <c r="R105" s="20">
        <v>40</v>
      </c>
      <c r="S105" s="20">
        <v>134</v>
      </c>
      <c r="T105" s="20">
        <v>36</v>
      </c>
      <c r="U105" s="20">
        <v>0</v>
      </c>
      <c r="V105" s="20">
        <v>0</v>
      </c>
      <c r="W105" s="20">
        <v>209</v>
      </c>
    </row>
    <row r="106" spans="1:23" x14ac:dyDescent="0.25">
      <c r="A106" s="93" t="s">
        <v>225</v>
      </c>
      <c r="B106" s="96">
        <f t="shared" si="5"/>
        <v>136</v>
      </c>
      <c r="C106" s="101">
        <f t="shared" si="6"/>
        <v>29</v>
      </c>
      <c r="D106" s="20">
        <v>9</v>
      </c>
      <c r="E106" s="20">
        <v>16</v>
      </c>
      <c r="F106" s="20">
        <v>4</v>
      </c>
      <c r="G106" s="20">
        <v>0</v>
      </c>
      <c r="H106" s="101">
        <f t="shared" si="7"/>
        <v>25</v>
      </c>
      <c r="I106" s="20">
        <v>7</v>
      </c>
      <c r="J106" s="20">
        <v>14</v>
      </c>
      <c r="K106" s="20">
        <v>4</v>
      </c>
      <c r="L106" s="20">
        <v>0</v>
      </c>
      <c r="M106" s="20">
        <f t="shared" si="8"/>
        <v>25</v>
      </c>
      <c r="N106" s="20">
        <v>7</v>
      </c>
      <c r="O106" s="20">
        <v>14</v>
      </c>
      <c r="P106" s="20">
        <v>4</v>
      </c>
      <c r="Q106" s="20">
        <f t="shared" si="9"/>
        <v>25</v>
      </c>
      <c r="R106" s="20">
        <v>6</v>
      </c>
      <c r="S106" s="20">
        <v>16</v>
      </c>
      <c r="T106" s="20">
        <v>3</v>
      </c>
      <c r="U106" s="20">
        <v>0</v>
      </c>
      <c r="V106" s="20">
        <v>0</v>
      </c>
      <c r="W106" s="20">
        <v>32</v>
      </c>
    </row>
    <row r="107" spans="1:23" x14ac:dyDescent="0.25">
      <c r="A107" s="93" t="s">
        <v>246</v>
      </c>
      <c r="B107" s="96">
        <f t="shared" si="5"/>
        <v>664</v>
      </c>
      <c r="C107" s="101">
        <f t="shared" si="6"/>
        <v>151</v>
      </c>
      <c r="D107" s="20">
        <v>53</v>
      </c>
      <c r="E107" s="20">
        <v>83</v>
      </c>
      <c r="F107" s="20">
        <v>13</v>
      </c>
      <c r="G107" s="20">
        <v>2</v>
      </c>
      <c r="H107" s="101">
        <f t="shared" si="7"/>
        <v>134</v>
      </c>
      <c r="I107" s="20">
        <v>43</v>
      </c>
      <c r="J107" s="20">
        <v>76</v>
      </c>
      <c r="K107" s="20">
        <v>13</v>
      </c>
      <c r="L107" s="20">
        <v>2</v>
      </c>
      <c r="M107" s="20">
        <f t="shared" si="8"/>
        <v>129</v>
      </c>
      <c r="N107" s="20">
        <v>42</v>
      </c>
      <c r="O107" s="20">
        <v>75</v>
      </c>
      <c r="P107" s="20">
        <v>12</v>
      </c>
      <c r="Q107" s="20">
        <f t="shared" si="9"/>
        <v>125</v>
      </c>
      <c r="R107" s="20">
        <v>39</v>
      </c>
      <c r="S107" s="20">
        <v>72</v>
      </c>
      <c r="T107" s="20">
        <v>14</v>
      </c>
      <c r="U107" s="20">
        <v>0</v>
      </c>
      <c r="V107" s="20">
        <v>0</v>
      </c>
      <c r="W107" s="20">
        <v>125</v>
      </c>
    </row>
    <row r="108" spans="1:23" x14ac:dyDescent="0.25">
      <c r="A108" s="93" t="s">
        <v>226</v>
      </c>
      <c r="B108" s="96">
        <f t="shared" si="5"/>
        <v>944</v>
      </c>
      <c r="C108" s="101">
        <f t="shared" si="6"/>
        <v>201</v>
      </c>
      <c r="D108" s="20">
        <v>52</v>
      </c>
      <c r="E108" s="20">
        <v>112</v>
      </c>
      <c r="F108" s="20">
        <v>33</v>
      </c>
      <c r="G108" s="20">
        <v>4</v>
      </c>
      <c r="H108" s="101">
        <f t="shared" si="7"/>
        <v>184</v>
      </c>
      <c r="I108" s="20">
        <v>47</v>
      </c>
      <c r="J108" s="20">
        <v>106</v>
      </c>
      <c r="K108" s="20">
        <v>27</v>
      </c>
      <c r="L108" s="20">
        <v>4</v>
      </c>
      <c r="M108" s="20">
        <f t="shared" si="8"/>
        <v>183</v>
      </c>
      <c r="N108" s="20">
        <v>46</v>
      </c>
      <c r="O108" s="20">
        <v>106</v>
      </c>
      <c r="P108" s="20">
        <v>31</v>
      </c>
      <c r="Q108" s="20">
        <f t="shared" si="9"/>
        <v>186</v>
      </c>
      <c r="R108" s="20">
        <v>47</v>
      </c>
      <c r="S108" s="20">
        <v>107</v>
      </c>
      <c r="T108" s="20">
        <v>32</v>
      </c>
      <c r="U108" s="20">
        <v>0</v>
      </c>
      <c r="V108" s="20">
        <v>0</v>
      </c>
      <c r="W108" s="20">
        <v>190</v>
      </c>
    </row>
    <row r="109" spans="1:23" x14ac:dyDescent="0.25">
      <c r="A109" s="93" t="s">
        <v>227</v>
      </c>
      <c r="B109" s="96">
        <f t="shared" si="5"/>
        <v>1304</v>
      </c>
      <c r="C109" s="101">
        <f t="shared" si="6"/>
        <v>279</v>
      </c>
      <c r="D109" s="20">
        <v>88</v>
      </c>
      <c r="E109" s="20">
        <v>139</v>
      </c>
      <c r="F109" s="20">
        <v>41</v>
      </c>
      <c r="G109" s="20">
        <v>11</v>
      </c>
      <c r="H109" s="101">
        <f t="shared" si="7"/>
        <v>251</v>
      </c>
      <c r="I109" s="20">
        <v>78</v>
      </c>
      <c r="J109" s="20">
        <v>127</v>
      </c>
      <c r="K109" s="20">
        <v>38</v>
      </c>
      <c r="L109" s="20">
        <v>8</v>
      </c>
      <c r="M109" s="20">
        <f t="shared" si="8"/>
        <v>252</v>
      </c>
      <c r="N109" s="20">
        <v>82</v>
      </c>
      <c r="O109" s="20">
        <v>131</v>
      </c>
      <c r="P109" s="20">
        <v>39</v>
      </c>
      <c r="Q109" s="20">
        <f t="shared" si="9"/>
        <v>243</v>
      </c>
      <c r="R109" s="20">
        <v>80</v>
      </c>
      <c r="S109" s="20">
        <v>131</v>
      </c>
      <c r="T109" s="20">
        <v>32</v>
      </c>
      <c r="U109" s="20">
        <v>0</v>
      </c>
      <c r="V109" s="20">
        <v>0</v>
      </c>
      <c r="W109" s="20">
        <v>279</v>
      </c>
    </row>
    <row r="110" spans="1:23" x14ac:dyDescent="0.25">
      <c r="A110" s="93" t="s">
        <v>228</v>
      </c>
      <c r="B110" s="96">
        <f t="shared" si="5"/>
        <v>1076</v>
      </c>
      <c r="C110" s="101">
        <f t="shared" si="6"/>
        <v>233</v>
      </c>
      <c r="D110" s="20">
        <v>60</v>
      </c>
      <c r="E110" s="20">
        <v>136</v>
      </c>
      <c r="F110" s="20">
        <v>29</v>
      </c>
      <c r="G110" s="20">
        <v>8</v>
      </c>
      <c r="H110" s="101">
        <f t="shared" si="7"/>
        <v>213</v>
      </c>
      <c r="I110" s="20">
        <v>55</v>
      </c>
      <c r="J110" s="20">
        <v>123</v>
      </c>
      <c r="K110" s="20">
        <v>31</v>
      </c>
      <c r="L110" s="20">
        <v>4</v>
      </c>
      <c r="M110" s="20">
        <f t="shared" si="8"/>
        <v>208</v>
      </c>
      <c r="N110" s="20">
        <v>55</v>
      </c>
      <c r="O110" s="20">
        <v>124</v>
      </c>
      <c r="P110" s="20">
        <v>29</v>
      </c>
      <c r="Q110" s="20">
        <f t="shared" si="9"/>
        <v>209</v>
      </c>
      <c r="R110" s="20">
        <v>56</v>
      </c>
      <c r="S110" s="20">
        <v>122</v>
      </c>
      <c r="T110" s="20">
        <v>31</v>
      </c>
      <c r="U110" s="20">
        <v>1</v>
      </c>
      <c r="V110" s="20">
        <v>0</v>
      </c>
      <c r="W110" s="20">
        <v>212</v>
      </c>
    </row>
    <row r="111" spans="1:23" x14ac:dyDescent="0.25">
      <c r="A111" s="93" t="s">
        <v>229</v>
      </c>
      <c r="B111" s="96">
        <f t="shared" si="5"/>
        <v>1340</v>
      </c>
      <c r="C111" s="101">
        <f>SUM(D111:G111)</f>
        <v>281</v>
      </c>
      <c r="D111" s="20">
        <v>85</v>
      </c>
      <c r="E111" s="20">
        <v>151</v>
      </c>
      <c r="F111" s="20">
        <v>34</v>
      </c>
      <c r="G111" s="20">
        <v>11</v>
      </c>
      <c r="H111" s="101">
        <f t="shared" si="7"/>
        <v>263</v>
      </c>
      <c r="I111" s="20">
        <v>76</v>
      </c>
      <c r="J111" s="20">
        <v>146</v>
      </c>
      <c r="K111" s="20">
        <v>30</v>
      </c>
      <c r="L111" s="20">
        <v>11</v>
      </c>
      <c r="M111" s="20">
        <f t="shared" si="8"/>
        <v>260</v>
      </c>
      <c r="N111" s="20">
        <v>80</v>
      </c>
      <c r="O111" s="20">
        <v>143</v>
      </c>
      <c r="P111" s="20">
        <v>37</v>
      </c>
      <c r="Q111" s="20">
        <f t="shared" si="9"/>
        <v>253</v>
      </c>
      <c r="R111" s="20">
        <v>78</v>
      </c>
      <c r="S111" s="20">
        <v>142</v>
      </c>
      <c r="T111" s="20">
        <v>33</v>
      </c>
      <c r="U111" s="20">
        <v>0</v>
      </c>
      <c r="V111" s="20">
        <v>0</v>
      </c>
      <c r="W111" s="20">
        <v>283</v>
      </c>
    </row>
    <row r="112" spans="1:23" x14ac:dyDescent="0.25">
      <c r="A112" s="93" t="s">
        <v>230</v>
      </c>
      <c r="B112" s="96">
        <f t="shared" ref="B112:W112" si="10">SUM(B56:B111,B3:B55)</f>
        <v>102524</v>
      </c>
      <c r="C112" s="96">
        <f t="shared" si="10"/>
        <v>22306</v>
      </c>
      <c r="D112" s="96">
        <f t="shared" si="10"/>
        <v>7633</v>
      </c>
      <c r="E112" s="96">
        <f t="shared" si="10"/>
        <v>11454</v>
      </c>
      <c r="F112" s="96">
        <f t="shared" si="10"/>
        <v>2502</v>
      </c>
      <c r="G112" s="96">
        <f t="shared" si="10"/>
        <v>717</v>
      </c>
      <c r="H112" s="96">
        <f t="shared" si="10"/>
        <v>19480</v>
      </c>
      <c r="I112" s="96">
        <f t="shared" si="10"/>
        <v>6137</v>
      </c>
      <c r="J112" s="96">
        <f t="shared" si="10"/>
        <v>10385</v>
      </c>
      <c r="K112" s="96">
        <f t="shared" si="10"/>
        <v>2317</v>
      </c>
      <c r="L112" s="96">
        <f t="shared" si="10"/>
        <v>641</v>
      </c>
      <c r="M112" s="96">
        <f t="shared" si="10"/>
        <v>19348</v>
      </c>
      <c r="N112" s="96">
        <f t="shared" si="10"/>
        <v>6359</v>
      </c>
      <c r="O112" s="96">
        <f t="shared" si="10"/>
        <v>10483</v>
      </c>
      <c r="P112" s="96">
        <f t="shared" si="10"/>
        <v>2506</v>
      </c>
      <c r="Q112" s="96">
        <f t="shared" si="10"/>
        <v>18925</v>
      </c>
      <c r="R112" s="96">
        <f t="shared" si="10"/>
        <v>6220</v>
      </c>
      <c r="S112" s="96">
        <f t="shared" si="10"/>
        <v>10298</v>
      </c>
      <c r="T112" s="96">
        <f t="shared" si="10"/>
        <v>2407</v>
      </c>
      <c r="U112" s="96">
        <f t="shared" si="10"/>
        <v>76</v>
      </c>
      <c r="V112" s="96">
        <f t="shared" si="10"/>
        <v>4</v>
      </c>
      <c r="W112" s="96">
        <f t="shared" si="10"/>
        <v>22385</v>
      </c>
    </row>
    <row r="113" spans="5:11" x14ac:dyDescent="0.25">
      <c r="E113" s="87"/>
    </row>
    <row r="114" spans="5:11" x14ac:dyDescent="0.25">
      <c r="G114" s="102"/>
      <c r="J114" s="102"/>
      <c r="K114" s="102"/>
    </row>
  </sheetData>
  <pageMargins left="0.25" right="0.25" top="0.75" bottom="0.75" header="0.3" footer="0.3"/>
  <pageSetup paperSize="5" scale="68" fitToHeight="0" orientation="portrait" r:id="rId1"/>
  <headerFooter>
    <oddHeader>&amp;C&amp;"-,Bold"&amp;12 2021 General Election
November 2, 2021</oddHeader>
    <oddFooter>&amp;RPage &amp;P of &amp;N</oddFooter>
  </headerFooter>
  <ignoredErrors>
    <ignoredError sqref="B88:B111 B3:B80"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10"/>
  <sheetViews>
    <sheetView view="pageLayout" zoomScaleNormal="100" workbookViewId="0">
      <selection activeCell="A18" sqref="A18"/>
    </sheetView>
  </sheetViews>
  <sheetFormatPr defaultRowHeight="15" x14ac:dyDescent="0.25"/>
  <cols>
    <col min="1" max="1" width="58.28515625" customWidth="1"/>
    <col min="2" max="6" width="7.140625" customWidth="1"/>
  </cols>
  <sheetData>
    <row r="1" spans="1:6" ht="69.75" customHeight="1" x14ac:dyDescent="0.25">
      <c r="A1" s="129" t="s">
        <v>620</v>
      </c>
      <c r="B1" s="44" t="s">
        <v>0</v>
      </c>
      <c r="C1" s="44" t="s">
        <v>289</v>
      </c>
      <c r="D1" s="44" t="s">
        <v>290</v>
      </c>
      <c r="E1" s="44" t="s">
        <v>114</v>
      </c>
      <c r="F1" s="44" t="s">
        <v>115</v>
      </c>
    </row>
    <row r="2" spans="1:6" x14ac:dyDescent="0.25">
      <c r="A2" s="45" t="s">
        <v>502</v>
      </c>
      <c r="B2" s="45"/>
      <c r="C2" s="46"/>
      <c r="D2" s="46"/>
      <c r="E2" s="46"/>
      <c r="F2" s="47"/>
    </row>
    <row r="3" spans="1:6" x14ac:dyDescent="0.25">
      <c r="A3" s="48" t="s">
        <v>159</v>
      </c>
      <c r="B3" s="49">
        <f t="shared" ref="B3:B55" si="0">SUM(C3:F3)</f>
        <v>278</v>
      </c>
      <c r="C3" s="3">
        <v>112</v>
      </c>
      <c r="D3" s="3">
        <v>151</v>
      </c>
      <c r="E3" s="3">
        <v>0</v>
      </c>
      <c r="F3" s="3">
        <v>15</v>
      </c>
    </row>
    <row r="4" spans="1:6" x14ac:dyDescent="0.25">
      <c r="A4" s="48" t="s">
        <v>160</v>
      </c>
      <c r="B4" s="49">
        <f t="shared" si="0"/>
        <v>499</v>
      </c>
      <c r="C4" s="3">
        <v>207</v>
      </c>
      <c r="D4" s="3">
        <v>277</v>
      </c>
      <c r="E4" s="3">
        <v>0</v>
      </c>
      <c r="F4" s="3">
        <v>15</v>
      </c>
    </row>
    <row r="5" spans="1:6" x14ac:dyDescent="0.25">
      <c r="A5" s="48" t="s">
        <v>161</v>
      </c>
      <c r="B5" s="49">
        <f t="shared" si="0"/>
        <v>290</v>
      </c>
      <c r="C5" s="3">
        <v>141</v>
      </c>
      <c r="D5" s="3">
        <v>125</v>
      </c>
      <c r="E5" s="3">
        <v>0</v>
      </c>
      <c r="F5" s="3">
        <v>24</v>
      </c>
    </row>
    <row r="6" spans="1:6" x14ac:dyDescent="0.25">
      <c r="A6" s="48" t="s">
        <v>162</v>
      </c>
      <c r="B6" s="49">
        <f t="shared" si="0"/>
        <v>373</v>
      </c>
      <c r="C6" s="3">
        <v>205</v>
      </c>
      <c r="D6" s="3">
        <v>152</v>
      </c>
      <c r="E6" s="3">
        <v>0</v>
      </c>
      <c r="F6" s="3">
        <v>16</v>
      </c>
    </row>
    <row r="7" spans="1:6" x14ac:dyDescent="0.25">
      <c r="A7" s="48" t="s">
        <v>163</v>
      </c>
      <c r="B7" s="49">
        <f t="shared" si="0"/>
        <v>217</v>
      </c>
      <c r="C7" s="3">
        <v>95</v>
      </c>
      <c r="D7" s="3">
        <v>115</v>
      </c>
      <c r="E7" s="3">
        <v>0</v>
      </c>
      <c r="F7" s="3">
        <v>7</v>
      </c>
    </row>
    <row r="8" spans="1:6" x14ac:dyDescent="0.25">
      <c r="A8" s="48" t="s">
        <v>164</v>
      </c>
      <c r="B8" s="49">
        <f t="shared" si="0"/>
        <v>329</v>
      </c>
      <c r="C8" s="3">
        <v>103</v>
      </c>
      <c r="D8" s="3">
        <v>201</v>
      </c>
      <c r="E8" s="3">
        <v>0</v>
      </c>
      <c r="F8" s="3">
        <v>25</v>
      </c>
    </row>
    <row r="9" spans="1:6" x14ac:dyDescent="0.25">
      <c r="A9" s="48" t="s">
        <v>165</v>
      </c>
      <c r="B9" s="49">
        <f t="shared" si="0"/>
        <v>520</v>
      </c>
      <c r="C9" s="3">
        <v>241</v>
      </c>
      <c r="D9" s="3">
        <v>249</v>
      </c>
      <c r="E9" s="3">
        <v>0</v>
      </c>
      <c r="F9" s="3">
        <v>30</v>
      </c>
    </row>
    <row r="10" spans="1:6" x14ac:dyDescent="0.25">
      <c r="A10" s="48" t="s">
        <v>166</v>
      </c>
      <c r="B10" s="49">
        <f t="shared" si="0"/>
        <v>535</v>
      </c>
      <c r="C10" s="3">
        <v>209</v>
      </c>
      <c r="D10" s="3">
        <v>294</v>
      </c>
      <c r="E10" s="3">
        <v>1</v>
      </c>
      <c r="F10" s="3">
        <v>31</v>
      </c>
    </row>
    <row r="11" spans="1:6" x14ac:dyDescent="0.25">
      <c r="A11" s="48" t="s">
        <v>167</v>
      </c>
      <c r="B11" s="49">
        <f t="shared" si="0"/>
        <v>380</v>
      </c>
      <c r="C11" s="3">
        <v>136</v>
      </c>
      <c r="D11" s="3">
        <v>231</v>
      </c>
      <c r="E11" s="3">
        <v>0</v>
      </c>
      <c r="F11" s="3">
        <v>13</v>
      </c>
    </row>
    <row r="12" spans="1:6" x14ac:dyDescent="0.25">
      <c r="A12" s="48" t="s">
        <v>168</v>
      </c>
      <c r="B12" s="49">
        <f t="shared" si="0"/>
        <v>369</v>
      </c>
      <c r="C12" s="3">
        <v>216</v>
      </c>
      <c r="D12" s="3">
        <v>139</v>
      </c>
      <c r="E12" s="3">
        <v>0</v>
      </c>
      <c r="F12" s="3">
        <v>14</v>
      </c>
    </row>
    <row r="13" spans="1:6" x14ac:dyDescent="0.25">
      <c r="A13" s="48" t="s">
        <v>169</v>
      </c>
      <c r="B13" s="49">
        <f t="shared" si="0"/>
        <v>281</v>
      </c>
      <c r="C13" s="3">
        <v>138</v>
      </c>
      <c r="D13" s="3">
        <v>135</v>
      </c>
      <c r="E13" s="3">
        <v>0</v>
      </c>
      <c r="F13" s="3">
        <v>8</v>
      </c>
    </row>
    <row r="14" spans="1:6" x14ac:dyDescent="0.25">
      <c r="A14" s="48" t="s">
        <v>170</v>
      </c>
      <c r="B14" s="49">
        <f t="shared" si="0"/>
        <v>331</v>
      </c>
      <c r="C14" s="3">
        <v>189</v>
      </c>
      <c r="D14" s="3">
        <v>129</v>
      </c>
      <c r="E14" s="3">
        <v>0</v>
      </c>
      <c r="F14" s="3">
        <v>13</v>
      </c>
    </row>
    <row r="15" spans="1:6" x14ac:dyDescent="0.25">
      <c r="A15" s="48" t="s">
        <v>171</v>
      </c>
      <c r="B15" s="49">
        <f t="shared" si="0"/>
        <v>83</v>
      </c>
      <c r="C15" s="3">
        <v>33</v>
      </c>
      <c r="D15" s="3">
        <v>48</v>
      </c>
      <c r="E15" s="3">
        <v>0</v>
      </c>
      <c r="F15" s="3">
        <v>2</v>
      </c>
    </row>
    <row r="16" spans="1:6" x14ac:dyDescent="0.25">
      <c r="A16" s="48" t="s">
        <v>172</v>
      </c>
      <c r="B16" s="49">
        <f t="shared" si="0"/>
        <v>173</v>
      </c>
      <c r="C16" s="3">
        <v>71</v>
      </c>
      <c r="D16" s="3">
        <v>98</v>
      </c>
      <c r="E16" s="3">
        <v>0</v>
      </c>
      <c r="F16" s="3">
        <v>4</v>
      </c>
    </row>
    <row r="17" spans="1:6" x14ac:dyDescent="0.25">
      <c r="A17" s="48" t="s">
        <v>99</v>
      </c>
      <c r="B17" s="49">
        <f t="shared" si="0"/>
        <v>277</v>
      </c>
      <c r="C17" s="3">
        <v>82</v>
      </c>
      <c r="D17" s="3">
        <v>185</v>
      </c>
      <c r="E17" s="3">
        <v>0</v>
      </c>
      <c r="F17" s="3">
        <v>10</v>
      </c>
    </row>
    <row r="18" spans="1:6" x14ac:dyDescent="0.25">
      <c r="A18" s="48" t="s">
        <v>18</v>
      </c>
      <c r="B18" s="49">
        <f t="shared" si="0"/>
        <v>128</v>
      </c>
      <c r="C18" s="3">
        <v>60</v>
      </c>
      <c r="D18" s="3">
        <v>53</v>
      </c>
      <c r="E18" s="3">
        <v>0</v>
      </c>
      <c r="F18" s="3">
        <v>15</v>
      </c>
    </row>
    <row r="19" spans="1:6" x14ac:dyDescent="0.25">
      <c r="A19" s="48" t="s">
        <v>174</v>
      </c>
      <c r="B19" s="49">
        <f t="shared" si="0"/>
        <v>142</v>
      </c>
      <c r="C19" s="3">
        <v>87</v>
      </c>
      <c r="D19" s="3">
        <v>44</v>
      </c>
      <c r="E19" s="3">
        <v>0</v>
      </c>
      <c r="F19" s="3">
        <v>11</v>
      </c>
    </row>
    <row r="20" spans="1:6" x14ac:dyDescent="0.25">
      <c r="A20" s="48" t="s">
        <v>118</v>
      </c>
      <c r="B20" s="49">
        <f t="shared" si="0"/>
        <v>83</v>
      </c>
      <c r="C20" s="3">
        <v>49</v>
      </c>
      <c r="D20" s="3">
        <v>11</v>
      </c>
      <c r="E20" s="3">
        <v>0</v>
      </c>
      <c r="F20" s="3">
        <v>23</v>
      </c>
    </row>
    <row r="21" spans="1:6" x14ac:dyDescent="0.25">
      <c r="A21" s="48" t="s">
        <v>19</v>
      </c>
      <c r="B21" s="49">
        <f t="shared" si="0"/>
        <v>266</v>
      </c>
      <c r="C21" s="3">
        <v>176</v>
      </c>
      <c r="D21" s="3">
        <v>75</v>
      </c>
      <c r="E21" s="3">
        <v>0</v>
      </c>
      <c r="F21" s="3">
        <v>15</v>
      </c>
    </row>
    <row r="22" spans="1:6" x14ac:dyDescent="0.25">
      <c r="A22" s="48" t="s">
        <v>20</v>
      </c>
      <c r="B22" s="49">
        <f t="shared" si="0"/>
        <v>264</v>
      </c>
      <c r="C22" s="3">
        <v>184</v>
      </c>
      <c r="D22" s="3">
        <v>74</v>
      </c>
      <c r="E22" s="3">
        <v>0</v>
      </c>
      <c r="F22" s="3">
        <v>6</v>
      </c>
    </row>
    <row r="23" spans="1:6" x14ac:dyDescent="0.25">
      <c r="A23" s="48" t="s">
        <v>175</v>
      </c>
      <c r="B23" s="49">
        <f t="shared" si="0"/>
        <v>225</v>
      </c>
      <c r="C23" s="3">
        <v>130</v>
      </c>
      <c r="D23" s="3">
        <v>69</v>
      </c>
      <c r="E23" s="3">
        <v>0</v>
      </c>
      <c r="F23" s="3">
        <v>26</v>
      </c>
    </row>
    <row r="24" spans="1:6" x14ac:dyDescent="0.25">
      <c r="A24" s="48" t="s">
        <v>119</v>
      </c>
      <c r="B24" s="49">
        <f t="shared" si="0"/>
        <v>480</v>
      </c>
      <c r="C24" s="3">
        <v>319</v>
      </c>
      <c r="D24" s="3">
        <v>130</v>
      </c>
      <c r="E24" s="3">
        <v>0</v>
      </c>
      <c r="F24" s="3">
        <v>31</v>
      </c>
    </row>
    <row r="25" spans="1:6" x14ac:dyDescent="0.25">
      <c r="A25" s="48" t="s">
        <v>120</v>
      </c>
      <c r="B25" s="49">
        <f t="shared" si="0"/>
        <v>186</v>
      </c>
      <c r="C25" s="3">
        <v>118</v>
      </c>
      <c r="D25" s="3">
        <v>58</v>
      </c>
      <c r="E25" s="3">
        <v>0</v>
      </c>
      <c r="F25" s="3">
        <v>10</v>
      </c>
    </row>
    <row r="26" spans="1:6" x14ac:dyDescent="0.25">
      <c r="A26" s="48" t="s">
        <v>176</v>
      </c>
      <c r="B26" s="49">
        <f t="shared" si="0"/>
        <v>83</v>
      </c>
      <c r="C26" s="3">
        <v>61</v>
      </c>
      <c r="D26" s="3">
        <v>14</v>
      </c>
      <c r="E26" s="3">
        <v>0</v>
      </c>
      <c r="F26" s="3">
        <v>8</v>
      </c>
    </row>
    <row r="27" spans="1:6" x14ac:dyDescent="0.25">
      <c r="A27" s="48" t="s">
        <v>122</v>
      </c>
      <c r="B27" s="49">
        <f t="shared" si="0"/>
        <v>143</v>
      </c>
      <c r="C27" s="3">
        <v>95</v>
      </c>
      <c r="D27" s="3">
        <v>37</v>
      </c>
      <c r="E27" s="3">
        <v>0</v>
      </c>
      <c r="F27" s="3">
        <v>11</v>
      </c>
    </row>
    <row r="28" spans="1:6" x14ac:dyDescent="0.25">
      <c r="A28" s="48" t="s">
        <v>21</v>
      </c>
      <c r="B28" s="49">
        <f t="shared" si="0"/>
        <v>243</v>
      </c>
      <c r="C28" s="3">
        <v>155</v>
      </c>
      <c r="D28" s="3">
        <v>69</v>
      </c>
      <c r="E28" s="3">
        <v>0</v>
      </c>
      <c r="F28" s="3">
        <v>19</v>
      </c>
    </row>
    <row r="29" spans="1:6" x14ac:dyDescent="0.25">
      <c r="A29" s="48" t="s">
        <v>22</v>
      </c>
      <c r="B29" s="49">
        <f t="shared" si="0"/>
        <v>125</v>
      </c>
      <c r="C29" s="3">
        <v>92</v>
      </c>
      <c r="D29" s="3">
        <v>18</v>
      </c>
      <c r="E29" s="3">
        <v>0</v>
      </c>
      <c r="F29" s="3">
        <v>15</v>
      </c>
    </row>
    <row r="30" spans="1:6" x14ac:dyDescent="0.25">
      <c r="A30" s="48" t="s">
        <v>23</v>
      </c>
      <c r="B30" s="49">
        <f t="shared" si="0"/>
        <v>158</v>
      </c>
      <c r="C30" s="3">
        <v>100</v>
      </c>
      <c r="D30" s="3">
        <v>51</v>
      </c>
      <c r="E30" s="3">
        <v>0</v>
      </c>
      <c r="F30" s="3">
        <v>7</v>
      </c>
    </row>
    <row r="31" spans="1:6" x14ac:dyDescent="0.25">
      <c r="A31" s="48" t="s">
        <v>24</v>
      </c>
      <c r="B31" s="49">
        <f t="shared" si="0"/>
        <v>153</v>
      </c>
      <c r="C31" s="3">
        <v>99</v>
      </c>
      <c r="D31" s="3">
        <v>45</v>
      </c>
      <c r="E31" s="3">
        <v>0</v>
      </c>
      <c r="F31" s="3">
        <v>9</v>
      </c>
    </row>
    <row r="32" spans="1:6" x14ac:dyDescent="0.25">
      <c r="A32" s="48" t="s">
        <v>177</v>
      </c>
      <c r="B32" s="49">
        <f t="shared" si="0"/>
        <v>334</v>
      </c>
      <c r="C32" s="3">
        <v>113</v>
      </c>
      <c r="D32" s="3">
        <v>208</v>
      </c>
      <c r="E32" s="3">
        <v>0</v>
      </c>
      <c r="F32" s="3">
        <v>13</v>
      </c>
    </row>
    <row r="33" spans="1:6" x14ac:dyDescent="0.25">
      <c r="A33" s="48" t="s">
        <v>178</v>
      </c>
      <c r="B33" s="49">
        <f t="shared" si="0"/>
        <v>282</v>
      </c>
      <c r="C33" s="3">
        <v>128</v>
      </c>
      <c r="D33" s="3">
        <v>145</v>
      </c>
      <c r="E33" s="3">
        <v>0</v>
      </c>
      <c r="F33" s="3">
        <v>9</v>
      </c>
    </row>
    <row r="34" spans="1:6" x14ac:dyDescent="0.25">
      <c r="A34" s="48" t="s">
        <v>237</v>
      </c>
      <c r="B34" s="49">
        <f t="shared" si="0"/>
        <v>101</v>
      </c>
      <c r="C34" s="3">
        <v>50</v>
      </c>
      <c r="D34" s="3">
        <v>44</v>
      </c>
      <c r="E34" s="3">
        <v>0</v>
      </c>
      <c r="F34" s="3">
        <v>7</v>
      </c>
    </row>
    <row r="35" spans="1:6" x14ac:dyDescent="0.25">
      <c r="A35" s="48" t="s">
        <v>179</v>
      </c>
      <c r="B35" s="49">
        <f t="shared" si="0"/>
        <v>305</v>
      </c>
      <c r="C35" s="3">
        <v>146</v>
      </c>
      <c r="D35" s="3">
        <v>150</v>
      </c>
      <c r="E35" s="3">
        <v>0</v>
      </c>
      <c r="F35" s="3">
        <v>9</v>
      </c>
    </row>
    <row r="36" spans="1:6" x14ac:dyDescent="0.25">
      <c r="A36" s="48" t="s">
        <v>180</v>
      </c>
      <c r="B36" s="49">
        <f t="shared" si="0"/>
        <v>152</v>
      </c>
      <c r="C36" s="3">
        <v>82</v>
      </c>
      <c r="D36" s="3">
        <v>67</v>
      </c>
      <c r="E36" s="3">
        <v>0</v>
      </c>
      <c r="F36" s="3">
        <v>3</v>
      </c>
    </row>
    <row r="37" spans="1:6" x14ac:dyDescent="0.25">
      <c r="A37" s="48" t="s">
        <v>181</v>
      </c>
      <c r="B37" s="49">
        <f t="shared" si="0"/>
        <v>178</v>
      </c>
      <c r="C37" s="3">
        <v>91</v>
      </c>
      <c r="D37" s="3">
        <v>80</v>
      </c>
      <c r="E37" s="3">
        <v>0</v>
      </c>
      <c r="F37" s="3">
        <v>7</v>
      </c>
    </row>
    <row r="38" spans="1:6" x14ac:dyDescent="0.25">
      <c r="A38" s="48" t="s">
        <v>182</v>
      </c>
      <c r="B38" s="49">
        <f t="shared" si="0"/>
        <v>370</v>
      </c>
      <c r="C38" s="3">
        <v>214</v>
      </c>
      <c r="D38" s="3">
        <v>142</v>
      </c>
      <c r="E38" s="3">
        <v>0</v>
      </c>
      <c r="F38" s="3">
        <v>14</v>
      </c>
    </row>
    <row r="39" spans="1:6" x14ac:dyDescent="0.25">
      <c r="A39" s="48" t="s">
        <v>183</v>
      </c>
      <c r="B39" s="49">
        <f t="shared" si="0"/>
        <v>116</v>
      </c>
      <c r="C39" s="3">
        <v>72</v>
      </c>
      <c r="D39" s="3">
        <v>43</v>
      </c>
      <c r="E39" s="3">
        <v>0</v>
      </c>
      <c r="F39" s="3">
        <v>1</v>
      </c>
    </row>
    <row r="40" spans="1:6" x14ac:dyDescent="0.25">
      <c r="A40" s="48" t="s">
        <v>184</v>
      </c>
      <c r="B40" s="49">
        <f t="shared" si="0"/>
        <v>64</v>
      </c>
      <c r="C40" s="3">
        <v>29</v>
      </c>
      <c r="D40" s="3">
        <v>33</v>
      </c>
      <c r="E40" s="3">
        <v>0</v>
      </c>
      <c r="F40" s="3">
        <v>2</v>
      </c>
    </row>
    <row r="41" spans="1:6" x14ac:dyDescent="0.25">
      <c r="A41" s="48" t="s">
        <v>185</v>
      </c>
      <c r="B41" s="49">
        <f t="shared" si="0"/>
        <v>192</v>
      </c>
      <c r="C41" s="3">
        <v>99</v>
      </c>
      <c r="D41" s="3">
        <v>87</v>
      </c>
      <c r="E41" s="3">
        <v>0</v>
      </c>
      <c r="F41" s="3">
        <v>6</v>
      </c>
    </row>
    <row r="42" spans="1:6" x14ac:dyDescent="0.25">
      <c r="A42" s="48" t="s">
        <v>186</v>
      </c>
      <c r="B42" s="49">
        <f t="shared" si="0"/>
        <v>210</v>
      </c>
      <c r="C42" s="3">
        <v>92</v>
      </c>
      <c r="D42" s="3">
        <v>107</v>
      </c>
      <c r="E42" s="3">
        <v>0</v>
      </c>
      <c r="F42" s="3">
        <v>11</v>
      </c>
    </row>
    <row r="43" spans="1:6" x14ac:dyDescent="0.25">
      <c r="A43" s="48" t="s">
        <v>187</v>
      </c>
      <c r="B43" s="49">
        <f t="shared" si="0"/>
        <v>148</v>
      </c>
      <c r="C43" s="3">
        <v>83</v>
      </c>
      <c r="D43" s="3">
        <v>62</v>
      </c>
      <c r="E43" s="3">
        <v>0</v>
      </c>
      <c r="F43" s="3">
        <v>3</v>
      </c>
    </row>
    <row r="44" spans="1:6" x14ac:dyDescent="0.25">
      <c r="A44" s="48" t="s">
        <v>188</v>
      </c>
      <c r="B44" s="49">
        <f t="shared" si="0"/>
        <v>14</v>
      </c>
      <c r="C44" s="3">
        <v>9</v>
      </c>
      <c r="D44" s="3">
        <v>5</v>
      </c>
      <c r="E44" s="3">
        <v>0</v>
      </c>
      <c r="F44" s="3">
        <v>0</v>
      </c>
    </row>
    <row r="45" spans="1:6" x14ac:dyDescent="0.25">
      <c r="A45" s="48" t="s">
        <v>189</v>
      </c>
      <c r="B45" s="49">
        <f t="shared" si="0"/>
        <v>304</v>
      </c>
      <c r="C45" s="3">
        <v>139</v>
      </c>
      <c r="D45" s="3">
        <v>151</v>
      </c>
      <c r="E45" s="3">
        <v>0</v>
      </c>
      <c r="F45" s="3">
        <v>14</v>
      </c>
    </row>
    <row r="46" spans="1:6" x14ac:dyDescent="0.25">
      <c r="A46" s="48" t="s">
        <v>190</v>
      </c>
      <c r="B46" s="49">
        <f t="shared" si="0"/>
        <v>371</v>
      </c>
      <c r="C46" s="3">
        <v>124</v>
      </c>
      <c r="D46" s="3">
        <v>237</v>
      </c>
      <c r="E46" s="3">
        <v>0</v>
      </c>
      <c r="F46" s="3">
        <v>10</v>
      </c>
    </row>
    <row r="47" spans="1:6" x14ac:dyDescent="0.25">
      <c r="A47" s="48" t="s">
        <v>191</v>
      </c>
      <c r="B47" s="49">
        <f t="shared" si="0"/>
        <v>174</v>
      </c>
      <c r="C47" s="3">
        <v>46</v>
      </c>
      <c r="D47" s="3">
        <v>120</v>
      </c>
      <c r="E47" s="3">
        <v>0</v>
      </c>
      <c r="F47" s="3">
        <v>8</v>
      </c>
    </row>
    <row r="48" spans="1:6" x14ac:dyDescent="0.25">
      <c r="A48" s="48" t="s">
        <v>192</v>
      </c>
      <c r="B48" s="49">
        <f t="shared" si="0"/>
        <v>453</v>
      </c>
      <c r="C48" s="3">
        <v>180</v>
      </c>
      <c r="D48" s="3">
        <v>253</v>
      </c>
      <c r="E48" s="3">
        <v>0</v>
      </c>
      <c r="F48" s="3">
        <v>20</v>
      </c>
    </row>
    <row r="49" spans="1:6" x14ac:dyDescent="0.25">
      <c r="A49" s="48" t="s">
        <v>193</v>
      </c>
      <c r="B49" s="49">
        <f t="shared" si="0"/>
        <v>306</v>
      </c>
      <c r="C49" s="3">
        <v>191</v>
      </c>
      <c r="D49" s="3">
        <v>104</v>
      </c>
      <c r="E49" s="3">
        <v>0</v>
      </c>
      <c r="F49" s="3">
        <v>11</v>
      </c>
    </row>
    <row r="50" spans="1:6" x14ac:dyDescent="0.25">
      <c r="A50" s="48" t="s">
        <v>194</v>
      </c>
      <c r="B50" s="49">
        <f t="shared" si="0"/>
        <v>246</v>
      </c>
      <c r="C50" s="3">
        <v>135</v>
      </c>
      <c r="D50" s="3">
        <v>100</v>
      </c>
      <c r="E50" s="3">
        <v>0</v>
      </c>
      <c r="F50" s="3">
        <v>11</v>
      </c>
    </row>
    <row r="51" spans="1:6" x14ac:dyDescent="0.25">
      <c r="A51" s="48" t="s">
        <v>195</v>
      </c>
      <c r="B51" s="49">
        <f t="shared" si="0"/>
        <v>283</v>
      </c>
      <c r="C51" s="3">
        <v>153</v>
      </c>
      <c r="D51" s="3">
        <v>120</v>
      </c>
      <c r="E51" s="3">
        <v>0</v>
      </c>
      <c r="F51" s="3">
        <v>10</v>
      </c>
    </row>
    <row r="52" spans="1:6" x14ac:dyDescent="0.25">
      <c r="A52" s="48" t="s">
        <v>196</v>
      </c>
      <c r="B52" s="49">
        <f t="shared" si="0"/>
        <v>263</v>
      </c>
      <c r="C52" s="3">
        <v>117</v>
      </c>
      <c r="D52" s="3">
        <v>137</v>
      </c>
      <c r="E52" s="3">
        <v>0</v>
      </c>
      <c r="F52" s="3">
        <v>9</v>
      </c>
    </row>
    <row r="53" spans="1:6" x14ac:dyDescent="0.25">
      <c r="A53" s="48" t="s">
        <v>197</v>
      </c>
      <c r="B53" s="49">
        <f t="shared" si="0"/>
        <v>371</v>
      </c>
      <c r="C53" s="3">
        <v>146</v>
      </c>
      <c r="D53" s="3">
        <v>214</v>
      </c>
      <c r="E53" s="3">
        <v>0</v>
      </c>
      <c r="F53" s="3">
        <v>11</v>
      </c>
    </row>
    <row r="54" spans="1:6" x14ac:dyDescent="0.25">
      <c r="A54" s="48" t="s">
        <v>198</v>
      </c>
      <c r="B54" s="49">
        <f t="shared" si="0"/>
        <v>313</v>
      </c>
      <c r="C54" s="3">
        <v>103</v>
      </c>
      <c r="D54" s="3">
        <v>203</v>
      </c>
      <c r="E54" s="3">
        <v>0</v>
      </c>
      <c r="F54" s="3">
        <v>7</v>
      </c>
    </row>
    <row r="55" spans="1:6" x14ac:dyDescent="0.25">
      <c r="A55" s="48" t="s">
        <v>199</v>
      </c>
      <c r="B55" s="49">
        <f t="shared" si="0"/>
        <v>116</v>
      </c>
      <c r="C55" s="3">
        <v>51</v>
      </c>
      <c r="D55" s="3">
        <v>64</v>
      </c>
      <c r="E55" s="3">
        <v>0</v>
      </c>
      <c r="F55" s="3">
        <v>1</v>
      </c>
    </row>
    <row r="59" spans="1:6" ht="74.25" customHeight="1" x14ac:dyDescent="0.25">
      <c r="A59" s="129" t="s">
        <v>620</v>
      </c>
      <c r="B59" s="44" t="s">
        <v>0</v>
      </c>
      <c r="C59" s="44" t="s">
        <v>289</v>
      </c>
      <c r="D59" s="44" t="s">
        <v>290</v>
      </c>
      <c r="E59" s="44" t="s">
        <v>114</v>
      </c>
      <c r="F59" s="44" t="s">
        <v>115</v>
      </c>
    </row>
    <row r="60" spans="1:6" x14ac:dyDescent="0.25">
      <c r="A60" s="45" t="s">
        <v>291</v>
      </c>
      <c r="B60" s="45"/>
      <c r="C60" s="46"/>
      <c r="D60" s="46"/>
      <c r="E60" s="46"/>
      <c r="F60" s="46"/>
    </row>
    <row r="61" spans="1:6" x14ac:dyDescent="0.25">
      <c r="A61" s="48" t="s">
        <v>145</v>
      </c>
      <c r="B61" s="49">
        <f t="shared" ref="B61:B109" si="1">SUM(C61:F61)</f>
        <v>92</v>
      </c>
      <c r="C61" s="3">
        <v>50</v>
      </c>
      <c r="D61" s="3">
        <v>40</v>
      </c>
      <c r="E61" s="3">
        <v>0</v>
      </c>
      <c r="F61" s="3">
        <v>2</v>
      </c>
    </row>
    <row r="62" spans="1:6" x14ac:dyDescent="0.25">
      <c r="A62" s="48" t="s">
        <v>200</v>
      </c>
      <c r="B62" s="49">
        <f t="shared" si="1"/>
        <v>193</v>
      </c>
      <c r="C62" s="3">
        <v>111</v>
      </c>
      <c r="D62" s="3">
        <v>74</v>
      </c>
      <c r="E62" s="3">
        <v>0</v>
      </c>
      <c r="F62" s="3">
        <v>8</v>
      </c>
    </row>
    <row r="63" spans="1:6" x14ac:dyDescent="0.25">
      <c r="A63" s="48" t="s">
        <v>127</v>
      </c>
      <c r="B63" s="49">
        <f t="shared" si="1"/>
        <v>285</v>
      </c>
      <c r="C63" s="3">
        <v>166</v>
      </c>
      <c r="D63" s="3">
        <v>102</v>
      </c>
      <c r="E63" s="3">
        <v>0</v>
      </c>
      <c r="F63" s="3">
        <v>17</v>
      </c>
    </row>
    <row r="64" spans="1:6" x14ac:dyDescent="0.25">
      <c r="A64" s="48" t="s">
        <v>147</v>
      </c>
      <c r="B64" s="49">
        <f t="shared" si="1"/>
        <v>70</v>
      </c>
      <c r="C64" s="3">
        <v>49</v>
      </c>
      <c r="D64" s="3">
        <v>16</v>
      </c>
      <c r="E64" s="3">
        <v>0</v>
      </c>
      <c r="F64" s="3">
        <v>5</v>
      </c>
    </row>
    <row r="65" spans="1:6" x14ac:dyDescent="0.25">
      <c r="A65" s="48" t="s">
        <v>129</v>
      </c>
      <c r="B65" s="49">
        <f t="shared" si="1"/>
        <v>201</v>
      </c>
      <c r="C65" s="3">
        <v>127</v>
      </c>
      <c r="D65" s="3">
        <v>66</v>
      </c>
      <c r="E65" s="3">
        <v>0</v>
      </c>
      <c r="F65" s="3">
        <v>8</v>
      </c>
    </row>
    <row r="66" spans="1:6" x14ac:dyDescent="0.25">
      <c r="A66" s="48" t="s">
        <v>130</v>
      </c>
      <c r="B66" s="49">
        <f t="shared" si="1"/>
        <v>377</v>
      </c>
      <c r="C66" s="3">
        <v>246</v>
      </c>
      <c r="D66" s="3">
        <v>119</v>
      </c>
      <c r="E66" s="3">
        <v>0</v>
      </c>
      <c r="F66" s="3">
        <v>12</v>
      </c>
    </row>
    <row r="67" spans="1:6" x14ac:dyDescent="0.25">
      <c r="A67" s="48" t="s">
        <v>148</v>
      </c>
      <c r="B67" s="49">
        <f t="shared" si="1"/>
        <v>164</v>
      </c>
      <c r="C67" s="3">
        <v>92</v>
      </c>
      <c r="D67" s="3">
        <v>60</v>
      </c>
      <c r="E67" s="3">
        <v>0</v>
      </c>
      <c r="F67" s="3">
        <v>12</v>
      </c>
    </row>
    <row r="68" spans="1:6" x14ac:dyDescent="0.25">
      <c r="A68" s="48" t="s">
        <v>132</v>
      </c>
      <c r="B68" s="49">
        <f t="shared" si="1"/>
        <v>107</v>
      </c>
      <c r="C68" s="3">
        <v>75</v>
      </c>
      <c r="D68" s="3">
        <v>20</v>
      </c>
      <c r="E68" s="3">
        <v>0</v>
      </c>
      <c r="F68" s="3">
        <v>12</v>
      </c>
    </row>
    <row r="69" spans="1:6" x14ac:dyDescent="0.25">
      <c r="A69" s="48" t="s">
        <v>133</v>
      </c>
      <c r="B69" s="49">
        <f t="shared" si="1"/>
        <v>82</v>
      </c>
      <c r="C69" s="3">
        <v>43</v>
      </c>
      <c r="D69" s="3">
        <v>31</v>
      </c>
      <c r="E69" s="3">
        <v>0</v>
      </c>
      <c r="F69" s="3">
        <v>8</v>
      </c>
    </row>
    <row r="70" spans="1:6" x14ac:dyDescent="0.25">
      <c r="A70" s="48" t="s">
        <v>134</v>
      </c>
      <c r="B70" s="49">
        <f t="shared" si="1"/>
        <v>14</v>
      </c>
      <c r="C70" s="3">
        <v>10</v>
      </c>
      <c r="D70" s="3">
        <v>4</v>
      </c>
      <c r="E70" s="3">
        <v>0</v>
      </c>
      <c r="F70" s="3">
        <v>0</v>
      </c>
    </row>
    <row r="71" spans="1:6" x14ac:dyDescent="0.25">
      <c r="A71" s="48" t="s">
        <v>135</v>
      </c>
      <c r="B71" s="49">
        <f t="shared" si="1"/>
        <v>329</v>
      </c>
      <c r="C71" s="3">
        <v>187</v>
      </c>
      <c r="D71" s="3">
        <v>132</v>
      </c>
      <c r="E71" s="3">
        <v>0</v>
      </c>
      <c r="F71" s="3">
        <v>10</v>
      </c>
    </row>
    <row r="72" spans="1:6" x14ac:dyDescent="0.25">
      <c r="A72" s="48" t="s">
        <v>136</v>
      </c>
      <c r="B72" s="49">
        <f t="shared" si="1"/>
        <v>357</v>
      </c>
      <c r="C72" s="3">
        <v>172</v>
      </c>
      <c r="D72" s="3">
        <v>161</v>
      </c>
      <c r="E72" s="3">
        <v>1</v>
      </c>
      <c r="F72" s="3">
        <v>23</v>
      </c>
    </row>
    <row r="73" spans="1:6" x14ac:dyDescent="0.25">
      <c r="A73" s="48" t="s">
        <v>137</v>
      </c>
      <c r="B73" s="49">
        <f t="shared" si="1"/>
        <v>316</v>
      </c>
      <c r="C73" s="3">
        <v>168</v>
      </c>
      <c r="D73" s="3">
        <v>137</v>
      </c>
      <c r="E73" s="3">
        <v>0</v>
      </c>
      <c r="F73" s="3">
        <v>11</v>
      </c>
    </row>
    <row r="74" spans="1:6" x14ac:dyDescent="0.25">
      <c r="A74" s="48" t="s">
        <v>138</v>
      </c>
      <c r="B74" s="49">
        <f t="shared" si="1"/>
        <v>169</v>
      </c>
      <c r="C74" s="3">
        <v>106</v>
      </c>
      <c r="D74" s="3">
        <v>54</v>
      </c>
      <c r="E74" s="3">
        <v>0</v>
      </c>
      <c r="F74" s="3">
        <v>9</v>
      </c>
    </row>
    <row r="75" spans="1:6" x14ac:dyDescent="0.25">
      <c r="A75" s="48" t="s">
        <v>139</v>
      </c>
      <c r="B75" s="49">
        <f t="shared" si="1"/>
        <v>241</v>
      </c>
      <c r="C75" s="3">
        <v>143</v>
      </c>
      <c r="D75" s="3">
        <v>89</v>
      </c>
      <c r="E75" s="3">
        <v>0</v>
      </c>
      <c r="F75" s="3">
        <v>9</v>
      </c>
    </row>
    <row r="76" spans="1:6" x14ac:dyDescent="0.25">
      <c r="A76" s="48" t="s">
        <v>140</v>
      </c>
      <c r="B76" s="49">
        <f t="shared" si="1"/>
        <v>294</v>
      </c>
      <c r="C76" s="3">
        <v>164</v>
      </c>
      <c r="D76" s="3">
        <v>119</v>
      </c>
      <c r="E76" s="3">
        <v>0</v>
      </c>
      <c r="F76" s="3">
        <v>11</v>
      </c>
    </row>
    <row r="77" spans="1:6" x14ac:dyDescent="0.25">
      <c r="A77" s="48" t="s">
        <v>141</v>
      </c>
      <c r="B77" s="49">
        <f t="shared" si="1"/>
        <v>267</v>
      </c>
      <c r="C77" s="3">
        <v>151</v>
      </c>
      <c r="D77" s="3">
        <v>102</v>
      </c>
      <c r="E77" s="3">
        <v>0</v>
      </c>
      <c r="F77" s="3">
        <v>14</v>
      </c>
    </row>
    <row r="78" spans="1:6" x14ac:dyDescent="0.25">
      <c r="A78" s="48" t="s">
        <v>201</v>
      </c>
      <c r="B78" s="49">
        <f t="shared" si="1"/>
        <v>117</v>
      </c>
      <c r="C78" s="3">
        <v>74</v>
      </c>
      <c r="D78" s="3">
        <v>41</v>
      </c>
      <c r="E78" s="3">
        <v>0</v>
      </c>
      <c r="F78" s="3">
        <v>2</v>
      </c>
    </row>
    <row r="79" spans="1:6" x14ac:dyDescent="0.25">
      <c r="A79" s="48" t="s">
        <v>143</v>
      </c>
      <c r="B79" s="49">
        <f t="shared" si="1"/>
        <v>236</v>
      </c>
      <c r="C79" s="3">
        <v>117</v>
      </c>
      <c r="D79" s="3">
        <v>110</v>
      </c>
      <c r="E79" s="3">
        <v>0</v>
      </c>
      <c r="F79" s="3">
        <v>9</v>
      </c>
    </row>
    <row r="80" spans="1:6" x14ac:dyDescent="0.25">
      <c r="A80" s="48" t="s">
        <v>202</v>
      </c>
      <c r="B80" s="49">
        <f t="shared" si="1"/>
        <v>360</v>
      </c>
      <c r="C80" s="3">
        <v>149</v>
      </c>
      <c r="D80" s="3">
        <v>186</v>
      </c>
      <c r="E80" s="3">
        <v>0</v>
      </c>
      <c r="F80" s="3">
        <v>25</v>
      </c>
    </row>
    <row r="81" spans="1:6" x14ac:dyDescent="0.25">
      <c r="A81" s="48" t="s">
        <v>203</v>
      </c>
      <c r="B81" s="49">
        <f t="shared" si="1"/>
        <v>293</v>
      </c>
      <c r="C81" s="3">
        <v>114</v>
      </c>
      <c r="D81" s="3">
        <v>153</v>
      </c>
      <c r="E81" s="3">
        <v>0</v>
      </c>
      <c r="F81" s="3">
        <v>26</v>
      </c>
    </row>
    <row r="82" spans="1:6" x14ac:dyDescent="0.25">
      <c r="A82" s="48" t="s">
        <v>204</v>
      </c>
      <c r="B82" s="49">
        <f t="shared" si="1"/>
        <v>302</v>
      </c>
      <c r="C82" s="3">
        <v>161</v>
      </c>
      <c r="D82" s="3">
        <v>131</v>
      </c>
      <c r="E82" s="3">
        <v>2</v>
      </c>
      <c r="F82" s="3">
        <v>8</v>
      </c>
    </row>
    <row r="83" spans="1:6" x14ac:dyDescent="0.25">
      <c r="A83" s="48" t="s">
        <v>205</v>
      </c>
      <c r="B83" s="49">
        <f t="shared" si="1"/>
        <v>265</v>
      </c>
      <c r="C83" s="3">
        <v>100</v>
      </c>
      <c r="D83" s="3">
        <v>160</v>
      </c>
      <c r="E83" s="3">
        <v>0</v>
      </c>
      <c r="F83" s="3">
        <v>5</v>
      </c>
    </row>
    <row r="84" spans="1:6" x14ac:dyDescent="0.25">
      <c r="A84" s="48" t="s">
        <v>206</v>
      </c>
      <c r="B84" s="49">
        <f t="shared" si="1"/>
        <v>252</v>
      </c>
      <c r="C84" s="3">
        <v>88</v>
      </c>
      <c r="D84" s="3">
        <v>157</v>
      </c>
      <c r="E84" s="3">
        <v>0</v>
      </c>
      <c r="F84" s="3">
        <v>7</v>
      </c>
    </row>
    <row r="85" spans="1:6" x14ac:dyDescent="0.25">
      <c r="A85" s="48" t="s">
        <v>207</v>
      </c>
      <c r="B85" s="49">
        <f t="shared" si="1"/>
        <v>244</v>
      </c>
      <c r="C85" s="3">
        <v>88</v>
      </c>
      <c r="D85" s="3">
        <v>146</v>
      </c>
      <c r="E85" s="3">
        <v>0</v>
      </c>
      <c r="F85" s="3">
        <v>10</v>
      </c>
    </row>
    <row r="86" spans="1:6" x14ac:dyDescent="0.25">
      <c r="A86" s="48" t="s">
        <v>208</v>
      </c>
      <c r="B86" s="49">
        <f t="shared" si="1"/>
        <v>453</v>
      </c>
      <c r="C86" s="3">
        <v>275</v>
      </c>
      <c r="D86" s="3">
        <v>154</v>
      </c>
      <c r="E86" s="3">
        <v>0</v>
      </c>
      <c r="F86" s="3">
        <v>24</v>
      </c>
    </row>
    <row r="87" spans="1:6" x14ac:dyDescent="0.25">
      <c r="A87" s="48" t="s">
        <v>209</v>
      </c>
      <c r="B87" s="49">
        <f t="shared" si="1"/>
        <v>284</v>
      </c>
      <c r="C87" s="3">
        <v>189</v>
      </c>
      <c r="D87" s="3">
        <v>81</v>
      </c>
      <c r="E87" s="3">
        <v>0</v>
      </c>
      <c r="F87" s="3">
        <v>14</v>
      </c>
    </row>
    <row r="88" spans="1:6" x14ac:dyDescent="0.25">
      <c r="A88" s="48" t="s">
        <v>210</v>
      </c>
      <c r="B88" s="49">
        <f t="shared" si="1"/>
        <v>388</v>
      </c>
      <c r="C88" s="3">
        <v>249</v>
      </c>
      <c r="D88" s="3">
        <v>118</v>
      </c>
      <c r="E88" s="3">
        <v>0</v>
      </c>
      <c r="F88" s="3">
        <v>21</v>
      </c>
    </row>
    <row r="89" spans="1:6" x14ac:dyDescent="0.25">
      <c r="A89" s="48" t="s">
        <v>211</v>
      </c>
      <c r="B89" s="49">
        <f t="shared" si="1"/>
        <v>497</v>
      </c>
      <c r="C89" s="3">
        <v>351</v>
      </c>
      <c r="D89" s="3">
        <v>127</v>
      </c>
      <c r="E89" s="3">
        <v>0</v>
      </c>
      <c r="F89" s="3">
        <v>19</v>
      </c>
    </row>
    <row r="90" spans="1:6" x14ac:dyDescent="0.25">
      <c r="A90" s="48" t="s">
        <v>212</v>
      </c>
      <c r="B90" s="49">
        <f t="shared" si="1"/>
        <v>374</v>
      </c>
      <c r="C90" s="3">
        <v>259</v>
      </c>
      <c r="D90" s="3">
        <v>100</v>
      </c>
      <c r="E90" s="3">
        <v>0</v>
      </c>
      <c r="F90" s="3">
        <v>15</v>
      </c>
    </row>
    <row r="91" spans="1:6" x14ac:dyDescent="0.25">
      <c r="A91" s="48" t="s">
        <v>213</v>
      </c>
      <c r="B91" s="49">
        <f t="shared" si="1"/>
        <v>96</v>
      </c>
      <c r="C91" s="3">
        <v>48</v>
      </c>
      <c r="D91" s="3">
        <v>47</v>
      </c>
      <c r="E91" s="3">
        <v>0</v>
      </c>
      <c r="F91" s="3">
        <v>1</v>
      </c>
    </row>
    <row r="92" spans="1:6" x14ac:dyDescent="0.25">
      <c r="A92" s="48" t="s">
        <v>214</v>
      </c>
      <c r="B92" s="49">
        <f t="shared" si="1"/>
        <v>361</v>
      </c>
      <c r="C92" s="3">
        <v>165</v>
      </c>
      <c r="D92" s="3">
        <v>186</v>
      </c>
      <c r="E92" s="3">
        <v>0</v>
      </c>
      <c r="F92" s="3">
        <v>10</v>
      </c>
    </row>
    <row r="93" spans="1:6" x14ac:dyDescent="0.25">
      <c r="A93" s="48" t="s">
        <v>215</v>
      </c>
      <c r="B93" s="49">
        <f t="shared" si="1"/>
        <v>300</v>
      </c>
      <c r="C93" s="3">
        <v>165</v>
      </c>
      <c r="D93" s="3">
        <v>124</v>
      </c>
      <c r="E93" s="3">
        <v>0</v>
      </c>
      <c r="F93" s="3">
        <v>11</v>
      </c>
    </row>
    <row r="94" spans="1:6" x14ac:dyDescent="0.25">
      <c r="A94" s="48" t="s">
        <v>216</v>
      </c>
      <c r="B94" s="49">
        <f t="shared" si="1"/>
        <v>257</v>
      </c>
      <c r="C94" s="3">
        <v>112</v>
      </c>
      <c r="D94" s="3">
        <v>134</v>
      </c>
      <c r="E94" s="3">
        <v>0</v>
      </c>
      <c r="F94" s="3">
        <v>11</v>
      </c>
    </row>
    <row r="95" spans="1:6" x14ac:dyDescent="0.25">
      <c r="A95" s="48" t="s">
        <v>217</v>
      </c>
      <c r="B95" s="49">
        <f t="shared" si="1"/>
        <v>210</v>
      </c>
      <c r="C95" s="3">
        <v>93</v>
      </c>
      <c r="D95" s="3">
        <v>108</v>
      </c>
      <c r="E95" s="3">
        <v>0</v>
      </c>
      <c r="F95" s="3">
        <v>9</v>
      </c>
    </row>
    <row r="96" spans="1:6" x14ac:dyDescent="0.25">
      <c r="A96" s="48" t="s">
        <v>218</v>
      </c>
      <c r="B96" s="49">
        <f t="shared" si="1"/>
        <v>249</v>
      </c>
      <c r="C96" s="3">
        <v>139</v>
      </c>
      <c r="D96" s="3">
        <v>99</v>
      </c>
      <c r="E96" s="3">
        <v>0</v>
      </c>
      <c r="F96" s="3">
        <v>11</v>
      </c>
    </row>
    <row r="97" spans="1:6" x14ac:dyDescent="0.25">
      <c r="A97" s="48" t="s">
        <v>219</v>
      </c>
      <c r="B97" s="49">
        <f t="shared" si="1"/>
        <v>215</v>
      </c>
      <c r="C97" s="3">
        <v>113</v>
      </c>
      <c r="D97" s="3">
        <v>97</v>
      </c>
      <c r="E97" s="3">
        <v>0</v>
      </c>
      <c r="F97" s="3">
        <v>5</v>
      </c>
    </row>
    <row r="98" spans="1:6" x14ac:dyDescent="0.25">
      <c r="A98" s="48" t="s">
        <v>220</v>
      </c>
      <c r="B98" s="49">
        <f t="shared" si="1"/>
        <v>245</v>
      </c>
      <c r="C98" s="3">
        <v>101</v>
      </c>
      <c r="D98" s="3">
        <v>136</v>
      </c>
      <c r="E98" s="3">
        <v>1</v>
      </c>
      <c r="F98" s="3">
        <v>7</v>
      </c>
    </row>
    <row r="99" spans="1:6" x14ac:dyDescent="0.25">
      <c r="A99" s="48" t="s">
        <v>221</v>
      </c>
      <c r="B99" s="49">
        <f t="shared" si="1"/>
        <v>290</v>
      </c>
      <c r="C99" s="3">
        <v>146</v>
      </c>
      <c r="D99" s="3">
        <v>127</v>
      </c>
      <c r="E99" s="3">
        <v>1</v>
      </c>
      <c r="F99" s="3">
        <v>16</v>
      </c>
    </row>
    <row r="100" spans="1:6" x14ac:dyDescent="0.25">
      <c r="A100" s="48" t="s">
        <v>222</v>
      </c>
      <c r="B100" s="49">
        <f t="shared" si="1"/>
        <v>550</v>
      </c>
      <c r="C100" s="3">
        <v>299</v>
      </c>
      <c r="D100" s="3">
        <v>234</v>
      </c>
      <c r="E100" s="3">
        <v>0</v>
      </c>
      <c r="F100" s="3">
        <v>17</v>
      </c>
    </row>
    <row r="101" spans="1:6" x14ac:dyDescent="0.25">
      <c r="A101" s="48" t="s">
        <v>223</v>
      </c>
      <c r="B101" s="49">
        <f t="shared" si="1"/>
        <v>155</v>
      </c>
      <c r="C101" s="3">
        <v>44</v>
      </c>
      <c r="D101" s="3">
        <v>104</v>
      </c>
      <c r="E101" s="3">
        <v>0</v>
      </c>
      <c r="F101" s="3">
        <v>7</v>
      </c>
    </row>
    <row r="102" spans="1:6" x14ac:dyDescent="0.25">
      <c r="A102" s="48" t="s">
        <v>231</v>
      </c>
      <c r="B102" s="49">
        <f t="shared" si="1"/>
        <v>165</v>
      </c>
      <c r="C102" s="3">
        <v>70</v>
      </c>
      <c r="D102" s="3">
        <v>88</v>
      </c>
      <c r="E102" s="3">
        <v>0</v>
      </c>
      <c r="F102" s="3">
        <v>7</v>
      </c>
    </row>
    <row r="103" spans="1:6" x14ac:dyDescent="0.25">
      <c r="A103" s="48" t="s">
        <v>224</v>
      </c>
      <c r="B103" s="49">
        <f t="shared" si="1"/>
        <v>269</v>
      </c>
      <c r="C103" s="3">
        <v>101</v>
      </c>
      <c r="D103" s="3">
        <v>154</v>
      </c>
      <c r="E103" s="3">
        <v>0</v>
      </c>
      <c r="F103" s="3">
        <v>14</v>
      </c>
    </row>
    <row r="104" spans="1:6" x14ac:dyDescent="0.25">
      <c r="A104" s="48" t="s">
        <v>225</v>
      </c>
      <c r="B104" s="49">
        <f t="shared" si="1"/>
        <v>34</v>
      </c>
      <c r="C104" s="3">
        <v>13</v>
      </c>
      <c r="D104" s="3">
        <v>19</v>
      </c>
      <c r="E104" s="3">
        <v>0</v>
      </c>
      <c r="F104" s="3">
        <v>2</v>
      </c>
    </row>
    <row r="105" spans="1:6" x14ac:dyDescent="0.25">
      <c r="A105" s="48" t="s">
        <v>246</v>
      </c>
      <c r="B105" s="49">
        <f t="shared" si="1"/>
        <v>166</v>
      </c>
      <c r="C105" s="3">
        <v>79</v>
      </c>
      <c r="D105" s="3">
        <v>81</v>
      </c>
      <c r="E105" s="3">
        <v>0</v>
      </c>
      <c r="F105" s="3">
        <v>6</v>
      </c>
    </row>
    <row r="106" spans="1:6" x14ac:dyDescent="0.25">
      <c r="A106" s="48" t="s">
        <v>226</v>
      </c>
      <c r="B106" s="49">
        <f t="shared" si="1"/>
        <v>236</v>
      </c>
      <c r="C106" s="3">
        <v>102</v>
      </c>
      <c r="D106" s="3">
        <v>123</v>
      </c>
      <c r="E106" s="3">
        <v>0</v>
      </c>
      <c r="F106" s="3">
        <v>11</v>
      </c>
    </row>
    <row r="107" spans="1:6" x14ac:dyDescent="0.25">
      <c r="A107" s="48" t="s">
        <v>227</v>
      </c>
      <c r="B107" s="49">
        <f t="shared" si="1"/>
        <v>326</v>
      </c>
      <c r="C107" s="3">
        <v>173</v>
      </c>
      <c r="D107" s="3">
        <v>142</v>
      </c>
      <c r="E107" s="3">
        <v>0</v>
      </c>
      <c r="F107" s="3">
        <v>11</v>
      </c>
    </row>
    <row r="108" spans="1:6" x14ac:dyDescent="0.25">
      <c r="A108" s="48" t="s">
        <v>228</v>
      </c>
      <c r="B108" s="49">
        <f t="shared" si="1"/>
        <v>269</v>
      </c>
      <c r="C108" s="3">
        <v>128</v>
      </c>
      <c r="D108" s="3">
        <v>128</v>
      </c>
      <c r="E108" s="3">
        <v>0</v>
      </c>
      <c r="F108" s="3">
        <v>13</v>
      </c>
    </row>
    <row r="109" spans="1:6" x14ac:dyDescent="0.25">
      <c r="A109" s="48" t="s">
        <v>229</v>
      </c>
      <c r="B109" s="49">
        <f t="shared" si="1"/>
        <v>335</v>
      </c>
      <c r="C109" s="3">
        <v>170</v>
      </c>
      <c r="D109" s="3">
        <v>154</v>
      </c>
      <c r="E109" s="3">
        <v>0</v>
      </c>
      <c r="F109" s="3">
        <v>11</v>
      </c>
    </row>
    <row r="110" spans="1:6" x14ac:dyDescent="0.25">
      <c r="A110" s="50" t="s">
        <v>230</v>
      </c>
      <c r="B110" s="49">
        <f>SUM(B61:B109,B3:B55)</f>
        <v>25631</v>
      </c>
      <c r="C110" s="49">
        <f t="shared" ref="C110:F110" si="2">SUM(C61:C109,C3:C55)</f>
        <v>13031</v>
      </c>
      <c r="D110" s="49">
        <f t="shared" si="2"/>
        <v>11428</v>
      </c>
      <c r="E110" s="49">
        <f t="shared" si="2"/>
        <v>6</v>
      </c>
      <c r="F110" s="49">
        <f t="shared" si="2"/>
        <v>1166</v>
      </c>
    </row>
  </sheetData>
  <pageMargins left="0.2" right="0.2" top="0.75" bottom="0.75" header="0.3" footer="0.3"/>
  <pageSetup paperSize="5" orientation="portrait" r:id="rId1"/>
  <headerFooter>
    <oddHeader>&amp;C&amp;"-,Bold"&amp;12 2021 General Election
November 2, 2021</oddHeader>
    <oddFooter>&amp;RPage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109"/>
  <sheetViews>
    <sheetView view="pageLayout" zoomScaleNormal="100" workbookViewId="0">
      <selection activeCell="A18" sqref="A18"/>
    </sheetView>
  </sheetViews>
  <sheetFormatPr defaultRowHeight="15" x14ac:dyDescent="0.25"/>
  <cols>
    <col min="1" max="1" width="58.28515625" customWidth="1"/>
    <col min="2" max="6" width="7.140625" customWidth="1"/>
  </cols>
  <sheetData>
    <row r="1" spans="1:6" ht="68.25" x14ac:dyDescent="0.25">
      <c r="A1" s="129" t="s">
        <v>619</v>
      </c>
      <c r="B1" s="44" t="s">
        <v>0</v>
      </c>
      <c r="C1" s="44" t="s">
        <v>289</v>
      </c>
      <c r="D1" s="44" t="s">
        <v>290</v>
      </c>
      <c r="E1" s="44" t="s">
        <v>114</v>
      </c>
      <c r="F1" s="44" t="s">
        <v>115</v>
      </c>
    </row>
    <row r="2" spans="1:6" x14ac:dyDescent="0.25">
      <c r="A2" s="45" t="s">
        <v>502</v>
      </c>
      <c r="B2" s="45"/>
      <c r="C2" s="46"/>
      <c r="D2" s="46"/>
      <c r="E2" s="46"/>
      <c r="F2" s="47"/>
    </row>
    <row r="3" spans="1:6" x14ac:dyDescent="0.25">
      <c r="A3" s="48" t="s">
        <v>159</v>
      </c>
      <c r="B3" s="49">
        <f t="shared" ref="B3:B55" si="0">SUM(C3:F3)</f>
        <v>278</v>
      </c>
      <c r="C3" s="3">
        <v>64</v>
      </c>
      <c r="D3" s="3">
        <v>207</v>
      </c>
      <c r="E3" s="3">
        <v>0</v>
      </c>
      <c r="F3" s="3">
        <v>7</v>
      </c>
    </row>
    <row r="4" spans="1:6" x14ac:dyDescent="0.25">
      <c r="A4" s="48" t="s">
        <v>160</v>
      </c>
      <c r="B4" s="49">
        <f t="shared" si="0"/>
        <v>499</v>
      </c>
      <c r="C4" s="3">
        <v>119</v>
      </c>
      <c r="D4" s="3">
        <v>369</v>
      </c>
      <c r="E4" s="3">
        <v>0</v>
      </c>
      <c r="F4" s="3">
        <v>11</v>
      </c>
    </row>
    <row r="5" spans="1:6" x14ac:dyDescent="0.25">
      <c r="A5" s="48" t="s">
        <v>161</v>
      </c>
      <c r="B5" s="49">
        <f t="shared" si="0"/>
        <v>290</v>
      </c>
      <c r="C5" s="3">
        <v>78</v>
      </c>
      <c r="D5" s="3">
        <v>198</v>
      </c>
      <c r="E5" s="3">
        <v>0</v>
      </c>
      <c r="F5" s="3">
        <v>14</v>
      </c>
    </row>
    <row r="6" spans="1:6" x14ac:dyDescent="0.25">
      <c r="A6" s="48" t="s">
        <v>162</v>
      </c>
      <c r="B6" s="49">
        <f t="shared" si="0"/>
        <v>373</v>
      </c>
      <c r="C6" s="3">
        <v>117</v>
      </c>
      <c r="D6" s="3">
        <v>247</v>
      </c>
      <c r="E6" s="3">
        <v>0</v>
      </c>
      <c r="F6" s="3">
        <v>9</v>
      </c>
    </row>
    <row r="7" spans="1:6" x14ac:dyDescent="0.25">
      <c r="A7" s="48" t="s">
        <v>163</v>
      </c>
      <c r="B7" s="49">
        <f t="shared" si="0"/>
        <v>217</v>
      </c>
      <c r="C7" s="3">
        <v>46</v>
      </c>
      <c r="D7" s="3">
        <v>168</v>
      </c>
      <c r="E7" s="3">
        <v>0</v>
      </c>
      <c r="F7" s="3">
        <v>3</v>
      </c>
    </row>
    <row r="8" spans="1:6" x14ac:dyDescent="0.25">
      <c r="A8" s="48" t="s">
        <v>164</v>
      </c>
      <c r="B8" s="49">
        <f t="shared" si="0"/>
        <v>329</v>
      </c>
      <c r="C8" s="3">
        <v>35</v>
      </c>
      <c r="D8" s="3">
        <v>281</v>
      </c>
      <c r="E8" s="3">
        <v>0</v>
      </c>
      <c r="F8" s="3">
        <v>13</v>
      </c>
    </row>
    <row r="9" spans="1:6" x14ac:dyDescent="0.25">
      <c r="A9" s="48" t="s">
        <v>165</v>
      </c>
      <c r="B9" s="49">
        <f t="shared" si="0"/>
        <v>520</v>
      </c>
      <c r="C9" s="3">
        <v>93</v>
      </c>
      <c r="D9" s="3">
        <v>407</v>
      </c>
      <c r="E9" s="3">
        <v>1</v>
      </c>
      <c r="F9" s="3">
        <v>19</v>
      </c>
    </row>
    <row r="10" spans="1:6" x14ac:dyDescent="0.25">
      <c r="A10" s="48" t="s">
        <v>166</v>
      </c>
      <c r="B10" s="49">
        <f t="shared" si="0"/>
        <v>535</v>
      </c>
      <c r="C10" s="3">
        <v>86</v>
      </c>
      <c r="D10" s="3">
        <v>426</v>
      </c>
      <c r="E10" s="3">
        <v>1</v>
      </c>
      <c r="F10" s="3">
        <v>22</v>
      </c>
    </row>
    <row r="11" spans="1:6" x14ac:dyDescent="0.25">
      <c r="A11" s="48" t="s">
        <v>167</v>
      </c>
      <c r="B11" s="49">
        <f t="shared" si="0"/>
        <v>380</v>
      </c>
      <c r="C11" s="3">
        <v>59</v>
      </c>
      <c r="D11" s="3">
        <v>312</v>
      </c>
      <c r="E11" s="3">
        <v>0</v>
      </c>
      <c r="F11" s="3">
        <v>9</v>
      </c>
    </row>
    <row r="12" spans="1:6" x14ac:dyDescent="0.25">
      <c r="A12" s="48" t="s">
        <v>168</v>
      </c>
      <c r="B12" s="49">
        <f t="shared" si="0"/>
        <v>369</v>
      </c>
      <c r="C12" s="3">
        <v>106</v>
      </c>
      <c r="D12" s="3">
        <v>253</v>
      </c>
      <c r="E12" s="3">
        <v>0</v>
      </c>
      <c r="F12" s="3">
        <v>10</v>
      </c>
    </row>
    <row r="13" spans="1:6" x14ac:dyDescent="0.25">
      <c r="A13" s="48" t="s">
        <v>169</v>
      </c>
      <c r="B13" s="49">
        <f t="shared" si="0"/>
        <v>281</v>
      </c>
      <c r="C13" s="3">
        <v>73</v>
      </c>
      <c r="D13" s="3">
        <v>200</v>
      </c>
      <c r="E13" s="3">
        <v>1</v>
      </c>
      <c r="F13" s="3">
        <v>7</v>
      </c>
    </row>
    <row r="14" spans="1:6" x14ac:dyDescent="0.25">
      <c r="A14" s="48" t="s">
        <v>170</v>
      </c>
      <c r="B14" s="49">
        <f t="shared" si="0"/>
        <v>331</v>
      </c>
      <c r="C14" s="3">
        <v>137</v>
      </c>
      <c r="D14" s="3">
        <v>187</v>
      </c>
      <c r="E14" s="3">
        <v>1</v>
      </c>
      <c r="F14" s="3">
        <v>6</v>
      </c>
    </row>
    <row r="15" spans="1:6" x14ac:dyDescent="0.25">
      <c r="A15" s="48" t="s">
        <v>171</v>
      </c>
      <c r="B15" s="49">
        <f t="shared" si="0"/>
        <v>83</v>
      </c>
      <c r="C15" s="3">
        <v>11</v>
      </c>
      <c r="D15" s="3">
        <v>69</v>
      </c>
      <c r="E15" s="3">
        <v>0</v>
      </c>
      <c r="F15" s="3">
        <v>3</v>
      </c>
    </row>
    <row r="16" spans="1:6" x14ac:dyDescent="0.25">
      <c r="A16" s="48" t="s">
        <v>172</v>
      </c>
      <c r="B16" s="49">
        <f t="shared" si="0"/>
        <v>173</v>
      </c>
      <c r="C16" s="3">
        <v>28</v>
      </c>
      <c r="D16" s="3">
        <v>139</v>
      </c>
      <c r="E16" s="3">
        <v>0</v>
      </c>
      <c r="F16" s="3">
        <v>6</v>
      </c>
    </row>
    <row r="17" spans="1:6" x14ac:dyDescent="0.25">
      <c r="A17" s="48" t="s">
        <v>99</v>
      </c>
      <c r="B17" s="49">
        <f t="shared" si="0"/>
        <v>277</v>
      </c>
      <c r="C17" s="3">
        <v>29</v>
      </c>
      <c r="D17" s="3">
        <v>241</v>
      </c>
      <c r="E17" s="3">
        <v>0</v>
      </c>
      <c r="F17" s="3">
        <v>7</v>
      </c>
    </row>
    <row r="18" spans="1:6" x14ac:dyDescent="0.25">
      <c r="A18" s="48" t="s">
        <v>18</v>
      </c>
      <c r="B18" s="49">
        <f t="shared" si="0"/>
        <v>128</v>
      </c>
      <c r="C18" s="3">
        <v>30</v>
      </c>
      <c r="D18" s="3">
        <v>89</v>
      </c>
      <c r="E18" s="3">
        <v>0</v>
      </c>
      <c r="F18" s="3">
        <v>9</v>
      </c>
    </row>
    <row r="19" spans="1:6" x14ac:dyDescent="0.25">
      <c r="A19" s="48" t="s">
        <v>174</v>
      </c>
      <c r="B19" s="49">
        <f t="shared" si="0"/>
        <v>142</v>
      </c>
      <c r="C19" s="3">
        <v>43</v>
      </c>
      <c r="D19" s="3">
        <v>91</v>
      </c>
      <c r="E19" s="3">
        <v>0</v>
      </c>
      <c r="F19" s="3">
        <v>8</v>
      </c>
    </row>
    <row r="20" spans="1:6" x14ac:dyDescent="0.25">
      <c r="A20" s="48" t="s">
        <v>118</v>
      </c>
      <c r="B20" s="49">
        <f t="shared" si="0"/>
        <v>83</v>
      </c>
      <c r="C20" s="3">
        <v>23</v>
      </c>
      <c r="D20" s="3">
        <v>37</v>
      </c>
      <c r="E20" s="3">
        <v>0</v>
      </c>
      <c r="F20" s="3">
        <v>23</v>
      </c>
    </row>
    <row r="21" spans="1:6" x14ac:dyDescent="0.25">
      <c r="A21" s="48" t="s">
        <v>19</v>
      </c>
      <c r="B21" s="49">
        <f t="shared" si="0"/>
        <v>266</v>
      </c>
      <c r="C21" s="3">
        <v>100</v>
      </c>
      <c r="D21" s="3">
        <v>156</v>
      </c>
      <c r="E21" s="3">
        <v>0</v>
      </c>
      <c r="F21" s="3">
        <v>10</v>
      </c>
    </row>
    <row r="22" spans="1:6" x14ac:dyDescent="0.25">
      <c r="A22" s="48" t="s">
        <v>20</v>
      </c>
      <c r="B22" s="49">
        <f t="shared" si="0"/>
        <v>264</v>
      </c>
      <c r="C22" s="3">
        <v>82</v>
      </c>
      <c r="D22" s="3">
        <v>172</v>
      </c>
      <c r="E22" s="3">
        <v>0</v>
      </c>
      <c r="F22" s="3">
        <v>10</v>
      </c>
    </row>
    <row r="23" spans="1:6" x14ac:dyDescent="0.25">
      <c r="A23" s="48" t="s">
        <v>175</v>
      </c>
      <c r="B23" s="49">
        <f t="shared" si="0"/>
        <v>225</v>
      </c>
      <c r="C23" s="3">
        <v>63</v>
      </c>
      <c r="D23" s="3">
        <v>134</v>
      </c>
      <c r="E23" s="3">
        <v>0</v>
      </c>
      <c r="F23" s="3">
        <v>28</v>
      </c>
    </row>
    <row r="24" spans="1:6" x14ac:dyDescent="0.25">
      <c r="A24" s="48" t="s">
        <v>119</v>
      </c>
      <c r="B24" s="49">
        <f t="shared" si="0"/>
        <v>480</v>
      </c>
      <c r="C24" s="3">
        <v>173</v>
      </c>
      <c r="D24" s="3">
        <v>284</v>
      </c>
      <c r="E24" s="3">
        <v>1</v>
      </c>
      <c r="F24" s="3">
        <v>22</v>
      </c>
    </row>
    <row r="25" spans="1:6" x14ac:dyDescent="0.25">
      <c r="A25" s="48" t="s">
        <v>120</v>
      </c>
      <c r="B25" s="49">
        <f t="shared" si="0"/>
        <v>186</v>
      </c>
      <c r="C25" s="3">
        <v>55</v>
      </c>
      <c r="D25" s="3">
        <v>121</v>
      </c>
      <c r="E25" s="3">
        <v>0</v>
      </c>
      <c r="F25" s="3">
        <v>10</v>
      </c>
    </row>
    <row r="26" spans="1:6" x14ac:dyDescent="0.25">
      <c r="A26" s="48" t="s">
        <v>176</v>
      </c>
      <c r="B26" s="49">
        <f t="shared" si="0"/>
        <v>83</v>
      </c>
      <c r="C26" s="3">
        <v>30</v>
      </c>
      <c r="D26" s="3">
        <v>45</v>
      </c>
      <c r="E26" s="3">
        <v>0</v>
      </c>
      <c r="F26" s="3">
        <v>8</v>
      </c>
    </row>
    <row r="27" spans="1:6" x14ac:dyDescent="0.25">
      <c r="A27" s="48" t="s">
        <v>122</v>
      </c>
      <c r="B27" s="49">
        <f t="shared" si="0"/>
        <v>143</v>
      </c>
      <c r="C27" s="3">
        <v>44</v>
      </c>
      <c r="D27" s="3">
        <v>88</v>
      </c>
      <c r="E27" s="3">
        <v>0</v>
      </c>
      <c r="F27" s="3">
        <v>11</v>
      </c>
    </row>
    <row r="28" spans="1:6" x14ac:dyDescent="0.25">
      <c r="A28" s="48" t="s">
        <v>21</v>
      </c>
      <c r="B28" s="49">
        <f t="shared" si="0"/>
        <v>243</v>
      </c>
      <c r="C28" s="3">
        <v>86</v>
      </c>
      <c r="D28" s="3">
        <v>143</v>
      </c>
      <c r="E28" s="3">
        <v>0</v>
      </c>
      <c r="F28" s="3">
        <v>14</v>
      </c>
    </row>
    <row r="29" spans="1:6" x14ac:dyDescent="0.25">
      <c r="A29" s="48" t="s">
        <v>22</v>
      </c>
      <c r="B29" s="49">
        <f t="shared" si="0"/>
        <v>125</v>
      </c>
      <c r="C29" s="3">
        <v>56</v>
      </c>
      <c r="D29" s="3">
        <v>53</v>
      </c>
      <c r="E29" s="3">
        <v>0</v>
      </c>
      <c r="F29" s="3">
        <v>16</v>
      </c>
    </row>
    <row r="30" spans="1:6" x14ac:dyDescent="0.25">
      <c r="A30" s="48" t="s">
        <v>23</v>
      </c>
      <c r="B30" s="49">
        <f t="shared" si="0"/>
        <v>158</v>
      </c>
      <c r="C30" s="3">
        <v>33</v>
      </c>
      <c r="D30" s="3">
        <v>117</v>
      </c>
      <c r="E30" s="3">
        <v>0</v>
      </c>
      <c r="F30" s="3">
        <v>8</v>
      </c>
    </row>
    <row r="31" spans="1:6" x14ac:dyDescent="0.25">
      <c r="A31" s="48" t="s">
        <v>24</v>
      </c>
      <c r="B31" s="49">
        <f t="shared" si="0"/>
        <v>153</v>
      </c>
      <c r="C31" s="3">
        <v>42</v>
      </c>
      <c r="D31" s="3">
        <v>105</v>
      </c>
      <c r="E31" s="3">
        <v>0</v>
      </c>
      <c r="F31" s="3">
        <v>6</v>
      </c>
    </row>
    <row r="32" spans="1:6" x14ac:dyDescent="0.25">
      <c r="A32" s="48" t="s">
        <v>177</v>
      </c>
      <c r="B32" s="49">
        <f t="shared" si="0"/>
        <v>334</v>
      </c>
      <c r="C32" s="3">
        <v>48</v>
      </c>
      <c r="D32" s="3">
        <v>282</v>
      </c>
      <c r="E32" s="3">
        <v>0</v>
      </c>
      <c r="F32" s="3">
        <v>4</v>
      </c>
    </row>
    <row r="33" spans="1:6" x14ac:dyDescent="0.25">
      <c r="A33" s="48" t="s">
        <v>178</v>
      </c>
      <c r="B33" s="49">
        <f t="shared" si="0"/>
        <v>282</v>
      </c>
      <c r="C33" s="3">
        <v>79</v>
      </c>
      <c r="D33" s="3">
        <v>201</v>
      </c>
      <c r="E33" s="3">
        <v>0</v>
      </c>
      <c r="F33" s="3">
        <v>2</v>
      </c>
    </row>
    <row r="34" spans="1:6" x14ac:dyDescent="0.25">
      <c r="A34" s="48" t="s">
        <v>237</v>
      </c>
      <c r="B34" s="49">
        <f t="shared" si="0"/>
        <v>101</v>
      </c>
      <c r="C34" s="3">
        <v>28</v>
      </c>
      <c r="D34" s="3">
        <v>69</v>
      </c>
      <c r="E34" s="3">
        <v>0</v>
      </c>
      <c r="F34" s="3">
        <v>4</v>
      </c>
    </row>
    <row r="35" spans="1:6" x14ac:dyDescent="0.25">
      <c r="A35" s="48" t="s">
        <v>179</v>
      </c>
      <c r="B35" s="49">
        <f t="shared" si="0"/>
        <v>305</v>
      </c>
      <c r="C35" s="3">
        <v>85</v>
      </c>
      <c r="D35" s="3">
        <v>216</v>
      </c>
      <c r="E35" s="3">
        <v>0</v>
      </c>
      <c r="F35" s="3">
        <v>4</v>
      </c>
    </row>
    <row r="36" spans="1:6" x14ac:dyDescent="0.25">
      <c r="A36" s="48" t="s">
        <v>180</v>
      </c>
      <c r="B36" s="49">
        <f t="shared" si="0"/>
        <v>152</v>
      </c>
      <c r="C36" s="3">
        <v>44</v>
      </c>
      <c r="D36" s="3">
        <v>106</v>
      </c>
      <c r="E36" s="3">
        <v>0</v>
      </c>
      <c r="F36" s="3">
        <v>2</v>
      </c>
    </row>
    <row r="37" spans="1:6" x14ac:dyDescent="0.25">
      <c r="A37" s="48" t="s">
        <v>181</v>
      </c>
      <c r="B37" s="49">
        <f t="shared" si="0"/>
        <v>178</v>
      </c>
      <c r="C37" s="3">
        <v>48</v>
      </c>
      <c r="D37" s="3">
        <v>126</v>
      </c>
      <c r="E37" s="3">
        <v>0</v>
      </c>
      <c r="F37" s="3">
        <v>4</v>
      </c>
    </row>
    <row r="38" spans="1:6" x14ac:dyDescent="0.25">
      <c r="A38" s="48" t="s">
        <v>182</v>
      </c>
      <c r="B38" s="49">
        <f t="shared" si="0"/>
        <v>370</v>
      </c>
      <c r="C38" s="3">
        <v>116</v>
      </c>
      <c r="D38" s="3">
        <v>243</v>
      </c>
      <c r="E38" s="3">
        <v>1</v>
      </c>
      <c r="F38" s="3">
        <v>10</v>
      </c>
    </row>
    <row r="39" spans="1:6" x14ac:dyDescent="0.25">
      <c r="A39" s="48" t="s">
        <v>183</v>
      </c>
      <c r="B39" s="49">
        <f t="shared" si="0"/>
        <v>116</v>
      </c>
      <c r="C39" s="3">
        <v>30</v>
      </c>
      <c r="D39" s="3">
        <v>85</v>
      </c>
      <c r="E39" s="3">
        <v>0</v>
      </c>
      <c r="F39" s="3">
        <v>1</v>
      </c>
    </row>
    <row r="40" spans="1:6" x14ac:dyDescent="0.25">
      <c r="A40" s="48" t="s">
        <v>184</v>
      </c>
      <c r="B40" s="49">
        <f t="shared" si="0"/>
        <v>64</v>
      </c>
      <c r="C40" s="3">
        <v>12</v>
      </c>
      <c r="D40" s="3">
        <v>50</v>
      </c>
      <c r="E40" s="3">
        <v>0</v>
      </c>
      <c r="F40" s="3">
        <v>2</v>
      </c>
    </row>
    <row r="41" spans="1:6" x14ac:dyDescent="0.25">
      <c r="A41" s="48" t="s">
        <v>185</v>
      </c>
      <c r="B41" s="49">
        <f t="shared" si="0"/>
        <v>192</v>
      </c>
      <c r="C41" s="3">
        <v>41</v>
      </c>
      <c r="D41" s="3">
        <v>147</v>
      </c>
      <c r="E41" s="3">
        <v>0</v>
      </c>
      <c r="F41" s="3">
        <v>4</v>
      </c>
    </row>
    <row r="42" spans="1:6" x14ac:dyDescent="0.25">
      <c r="A42" s="48" t="s">
        <v>186</v>
      </c>
      <c r="B42" s="49">
        <f t="shared" si="0"/>
        <v>210</v>
      </c>
      <c r="C42" s="3">
        <v>29</v>
      </c>
      <c r="D42" s="3">
        <v>178</v>
      </c>
      <c r="E42" s="3">
        <v>0</v>
      </c>
      <c r="F42" s="3">
        <v>3</v>
      </c>
    </row>
    <row r="43" spans="1:6" x14ac:dyDescent="0.25">
      <c r="A43" s="48" t="s">
        <v>187</v>
      </c>
      <c r="B43" s="49">
        <f t="shared" si="0"/>
        <v>148</v>
      </c>
      <c r="C43" s="3">
        <v>36</v>
      </c>
      <c r="D43" s="3">
        <v>105</v>
      </c>
      <c r="E43" s="3">
        <v>0</v>
      </c>
      <c r="F43" s="3">
        <v>7</v>
      </c>
    </row>
    <row r="44" spans="1:6" x14ac:dyDescent="0.25">
      <c r="A44" s="48" t="s">
        <v>188</v>
      </c>
      <c r="B44" s="49">
        <f t="shared" si="0"/>
        <v>14</v>
      </c>
      <c r="C44" s="3">
        <v>3</v>
      </c>
      <c r="D44" s="3">
        <v>11</v>
      </c>
      <c r="E44" s="3">
        <v>0</v>
      </c>
      <c r="F44" s="3">
        <v>0</v>
      </c>
    </row>
    <row r="45" spans="1:6" x14ac:dyDescent="0.25">
      <c r="A45" s="48" t="s">
        <v>189</v>
      </c>
      <c r="B45" s="49">
        <f t="shared" si="0"/>
        <v>304</v>
      </c>
      <c r="C45" s="3">
        <v>60</v>
      </c>
      <c r="D45" s="3">
        <v>240</v>
      </c>
      <c r="E45" s="3">
        <v>0</v>
      </c>
      <c r="F45" s="3">
        <v>4</v>
      </c>
    </row>
    <row r="46" spans="1:6" x14ac:dyDescent="0.25">
      <c r="A46" s="48" t="s">
        <v>190</v>
      </c>
      <c r="B46" s="49">
        <f t="shared" si="0"/>
        <v>371</v>
      </c>
      <c r="C46" s="3">
        <v>42</v>
      </c>
      <c r="D46" s="3">
        <v>319</v>
      </c>
      <c r="E46" s="3">
        <v>1</v>
      </c>
      <c r="F46" s="3">
        <v>9</v>
      </c>
    </row>
    <row r="47" spans="1:6" x14ac:dyDescent="0.25">
      <c r="A47" s="48" t="s">
        <v>191</v>
      </c>
      <c r="B47" s="49">
        <f t="shared" si="0"/>
        <v>174</v>
      </c>
      <c r="C47" s="3">
        <v>16</v>
      </c>
      <c r="D47" s="3">
        <v>157</v>
      </c>
      <c r="E47" s="3">
        <v>0</v>
      </c>
      <c r="F47" s="3">
        <v>1</v>
      </c>
    </row>
    <row r="48" spans="1:6" x14ac:dyDescent="0.25">
      <c r="A48" s="48" t="s">
        <v>192</v>
      </c>
      <c r="B48" s="49">
        <f t="shared" si="0"/>
        <v>453</v>
      </c>
      <c r="C48" s="3">
        <v>72</v>
      </c>
      <c r="D48" s="3">
        <v>373</v>
      </c>
      <c r="E48" s="3">
        <v>0</v>
      </c>
      <c r="F48" s="3">
        <v>8</v>
      </c>
    </row>
    <row r="49" spans="1:6" x14ac:dyDescent="0.25">
      <c r="A49" s="48" t="s">
        <v>193</v>
      </c>
      <c r="B49" s="49">
        <f t="shared" si="0"/>
        <v>306</v>
      </c>
      <c r="C49" s="3">
        <v>96</v>
      </c>
      <c r="D49" s="3">
        <v>203</v>
      </c>
      <c r="E49" s="3">
        <v>0</v>
      </c>
      <c r="F49" s="3">
        <v>7</v>
      </c>
    </row>
    <row r="50" spans="1:6" x14ac:dyDescent="0.25">
      <c r="A50" s="48" t="s">
        <v>194</v>
      </c>
      <c r="B50" s="49">
        <f t="shared" si="0"/>
        <v>246</v>
      </c>
      <c r="C50" s="3">
        <v>49</v>
      </c>
      <c r="D50" s="3">
        <v>191</v>
      </c>
      <c r="E50" s="3">
        <v>0</v>
      </c>
      <c r="F50" s="3">
        <v>6</v>
      </c>
    </row>
    <row r="51" spans="1:6" x14ac:dyDescent="0.25">
      <c r="A51" s="48" t="s">
        <v>195</v>
      </c>
      <c r="B51" s="49">
        <f t="shared" si="0"/>
        <v>283</v>
      </c>
      <c r="C51" s="3">
        <v>74</v>
      </c>
      <c r="D51" s="3">
        <v>204</v>
      </c>
      <c r="E51" s="3">
        <v>1</v>
      </c>
      <c r="F51" s="3">
        <v>4</v>
      </c>
    </row>
    <row r="52" spans="1:6" x14ac:dyDescent="0.25">
      <c r="A52" s="48" t="s">
        <v>196</v>
      </c>
      <c r="B52" s="49">
        <f t="shared" si="0"/>
        <v>263</v>
      </c>
      <c r="C52" s="3">
        <v>49</v>
      </c>
      <c r="D52" s="3">
        <v>213</v>
      </c>
      <c r="E52" s="3">
        <v>0</v>
      </c>
      <c r="F52" s="3">
        <v>1</v>
      </c>
    </row>
    <row r="53" spans="1:6" x14ac:dyDescent="0.25">
      <c r="A53" s="48" t="s">
        <v>197</v>
      </c>
      <c r="B53" s="49">
        <f t="shared" si="0"/>
        <v>371</v>
      </c>
      <c r="C53" s="3">
        <v>64</v>
      </c>
      <c r="D53" s="3">
        <v>302</v>
      </c>
      <c r="E53" s="3">
        <v>0</v>
      </c>
      <c r="F53" s="3">
        <v>5</v>
      </c>
    </row>
    <row r="54" spans="1:6" x14ac:dyDescent="0.25">
      <c r="A54" s="48" t="s">
        <v>198</v>
      </c>
      <c r="B54" s="49">
        <f t="shared" si="0"/>
        <v>313</v>
      </c>
      <c r="C54" s="3">
        <v>42</v>
      </c>
      <c r="D54" s="3">
        <v>263</v>
      </c>
      <c r="E54" s="3">
        <v>0</v>
      </c>
      <c r="F54" s="3">
        <v>8</v>
      </c>
    </row>
    <row r="55" spans="1:6" x14ac:dyDescent="0.25">
      <c r="A55" s="48" t="s">
        <v>199</v>
      </c>
      <c r="B55" s="49">
        <f t="shared" si="0"/>
        <v>116</v>
      </c>
      <c r="C55" s="3">
        <v>16</v>
      </c>
      <c r="D55" s="3">
        <v>99</v>
      </c>
      <c r="E55" s="3">
        <v>0</v>
      </c>
      <c r="F55" s="3">
        <v>1</v>
      </c>
    </row>
    <row r="58" spans="1:6" ht="68.25" x14ac:dyDescent="0.25">
      <c r="A58" s="129" t="s">
        <v>619</v>
      </c>
      <c r="B58" s="44" t="s">
        <v>0</v>
      </c>
      <c r="C58" s="44" t="s">
        <v>289</v>
      </c>
      <c r="D58" s="44" t="s">
        <v>290</v>
      </c>
      <c r="E58" s="44" t="s">
        <v>114</v>
      </c>
      <c r="F58" s="44" t="s">
        <v>115</v>
      </c>
    </row>
    <row r="59" spans="1:6" x14ac:dyDescent="0.25">
      <c r="A59" s="45" t="s">
        <v>291</v>
      </c>
      <c r="B59" s="45"/>
      <c r="C59" s="46"/>
      <c r="D59" s="46"/>
      <c r="E59" s="46"/>
      <c r="F59" s="46"/>
    </row>
    <row r="60" spans="1:6" x14ac:dyDescent="0.25">
      <c r="A60" s="48" t="s">
        <v>145</v>
      </c>
      <c r="B60" s="49">
        <f t="shared" ref="B60:B108" si="1">SUM(C60:F60)</f>
        <v>92</v>
      </c>
      <c r="C60" s="3">
        <v>25</v>
      </c>
      <c r="D60" s="3">
        <v>65</v>
      </c>
      <c r="E60" s="3">
        <v>0</v>
      </c>
      <c r="F60" s="3">
        <v>2</v>
      </c>
    </row>
    <row r="61" spans="1:6" x14ac:dyDescent="0.25">
      <c r="A61" s="48" t="s">
        <v>200</v>
      </c>
      <c r="B61" s="49">
        <f t="shared" si="1"/>
        <v>193</v>
      </c>
      <c r="C61" s="3">
        <v>72</v>
      </c>
      <c r="D61" s="3">
        <v>114</v>
      </c>
      <c r="E61" s="3">
        <v>0</v>
      </c>
      <c r="F61" s="3">
        <v>7</v>
      </c>
    </row>
    <row r="62" spans="1:6" x14ac:dyDescent="0.25">
      <c r="A62" s="48" t="s">
        <v>127</v>
      </c>
      <c r="B62" s="49">
        <f t="shared" si="1"/>
        <v>285</v>
      </c>
      <c r="C62" s="3">
        <v>88</v>
      </c>
      <c r="D62" s="3">
        <v>185</v>
      </c>
      <c r="E62" s="3">
        <v>0</v>
      </c>
      <c r="F62" s="3">
        <v>12</v>
      </c>
    </row>
    <row r="63" spans="1:6" x14ac:dyDescent="0.25">
      <c r="A63" s="48" t="s">
        <v>147</v>
      </c>
      <c r="B63" s="49">
        <f t="shared" si="1"/>
        <v>70</v>
      </c>
      <c r="C63" s="3">
        <v>28</v>
      </c>
      <c r="D63" s="3">
        <v>40</v>
      </c>
      <c r="E63" s="3">
        <v>0</v>
      </c>
      <c r="F63" s="3">
        <v>2</v>
      </c>
    </row>
    <row r="64" spans="1:6" x14ac:dyDescent="0.25">
      <c r="A64" s="48" t="s">
        <v>129</v>
      </c>
      <c r="B64" s="49">
        <f t="shared" si="1"/>
        <v>201</v>
      </c>
      <c r="C64" s="3">
        <v>71</v>
      </c>
      <c r="D64" s="3">
        <v>127</v>
      </c>
      <c r="E64" s="3">
        <v>0</v>
      </c>
      <c r="F64" s="3">
        <v>3</v>
      </c>
    </row>
    <row r="65" spans="1:6" x14ac:dyDescent="0.25">
      <c r="A65" s="48" t="s">
        <v>130</v>
      </c>
      <c r="B65" s="49">
        <f t="shared" si="1"/>
        <v>377</v>
      </c>
      <c r="C65" s="3">
        <v>158</v>
      </c>
      <c r="D65" s="3">
        <v>215</v>
      </c>
      <c r="E65" s="3">
        <v>0</v>
      </c>
      <c r="F65" s="3">
        <v>4</v>
      </c>
    </row>
    <row r="66" spans="1:6" x14ac:dyDescent="0.25">
      <c r="A66" s="48" t="s">
        <v>148</v>
      </c>
      <c r="B66" s="49">
        <f t="shared" si="1"/>
        <v>164</v>
      </c>
      <c r="C66" s="3">
        <v>57</v>
      </c>
      <c r="D66" s="3">
        <v>97</v>
      </c>
      <c r="E66" s="3">
        <v>0</v>
      </c>
      <c r="F66" s="3">
        <v>10</v>
      </c>
    </row>
    <row r="67" spans="1:6" x14ac:dyDescent="0.25">
      <c r="A67" s="48" t="s">
        <v>132</v>
      </c>
      <c r="B67" s="49">
        <f t="shared" si="1"/>
        <v>107</v>
      </c>
      <c r="C67" s="3">
        <v>38</v>
      </c>
      <c r="D67" s="3">
        <v>58</v>
      </c>
      <c r="E67" s="3">
        <v>0</v>
      </c>
      <c r="F67" s="3">
        <v>11</v>
      </c>
    </row>
    <row r="68" spans="1:6" x14ac:dyDescent="0.25">
      <c r="A68" s="48" t="s">
        <v>133</v>
      </c>
      <c r="B68" s="49">
        <f t="shared" si="1"/>
        <v>82</v>
      </c>
      <c r="C68" s="3">
        <v>24</v>
      </c>
      <c r="D68" s="3">
        <v>47</v>
      </c>
      <c r="E68" s="3">
        <v>0</v>
      </c>
      <c r="F68" s="3">
        <v>11</v>
      </c>
    </row>
    <row r="69" spans="1:6" x14ac:dyDescent="0.25">
      <c r="A69" s="48" t="s">
        <v>134</v>
      </c>
      <c r="B69" s="49">
        <f t="shared" si="1"/>
        <v>14</v>
      </c>
      <c r="C69" s="3">
        <v>7</v>
      </c>
      <c r="D69" s="3">
        <v>7</v>
      </c>
      <c r="E69" s="3">
        <v>0</v>
      </c>
      <c r="F69" s="3">
        <v>0</v>
      </c>
    </row>
    <row r="70" spans="1:6" x14ac:dyDescent="0.25">
      <c r="A70" s="48" t="s">
        <v>135</v>
      </c>
      <c r="B70" s="49">
        <f t="shared" si="1"/>
        <v>329</v>
      </c>
      <c r="C70" s="3">
        <v>131</v>
      </c>
      <c r="D70" s="3">
        <v>192</v>
      </c>
      <c r="E70" s="3">
        <v>1</v>
      </c>
      <c r="F70" s="3">
        <v>5</v>
      </c>
    </row>
    <row r="71" spans="1:6" x14ac:dyDescent="0.25">
      <c r="A71" s="48" t="s">
        <v>136</v>
      </c>
      <c r="B71" s="49">
        <f t="shared" si="1"/>
        <v>357</v>
      </c>
      <c r="C71" s="3">
        <v>96</v>
      </c>
      <c r="D71" s="3">
        <v>243</v>
      </c>
      <c r="E71" s="3">
        <v>2</v>
      </c>
      <c r="F71" s="3">
        <v>16</v>
      </c>
    </row>
    <row r="72" spans="1:6" x14ac:dyDescent="0.25">
      <c r="A72" s="48" t="s">
        <v>137</v>
      </c>
      <c r="B72" s="49">
        <f t="shared" si="1"/>
        <v>316</v>
      </c>
      <c r="C72" s="3">
        <v>90</v>
      </c>
      <c r="D72" s="3">
        <v>218</v>
      </c>
      <c r="E72" s="3">
        <v>0</v>
      </c>
      <c r="F72" s="3">
        <v>8</v>
      </c>
    </row>
    <row r="73" spans="1:6" x14ac:dyDescent="0.25">
      <c r="A73" s="48" t="s">
        <v>138</v>
      </c>
      <c r="B73" s="49">
        <f t="shared" si="1"/>
        <v>169</v>
      </c>
      <c r="C73" s="3">
        <v>55</v>
      </c>
      <c r="D73" s="3">
        <v>106</v>
      </c>
      <c r="E73" s="3">
        <v>0</v>
      </c>
      <c r="F73" s="3">
        <v>8</v>
      </c>
    </row>
    <row r="74" spans="1:6" x14ac:dyDescent="0.25">
      <c r="A74" s="48" t="s">
        <v>139</v>
      </c>
      <c r="B74" s="49">
        <f t="shared" si="1"/>
        <v>241</v>
      </c>
      <c r="C74" s="3">
        <v>86</v>
      </c>
      <c r="D74" s="3">
        <v>149</v>
      </c>
      <c r="E74" s="3">
        <v>0</v>
      </c>
      <c r="F74" s="3">
        <v>6</v>
      </c>
    </row>
    <row r="75" spans="1:6" x14ac:dyDescent="0.25">
      <c r="A75" s="48" t="s">
        <v>140</v>
      </c>
      <c r="B75" s="49">
        <f t="shared" si="1"/>
        <v>294</v>
      </c>
      <c r="C75" s="3">
        <v>84</v>
      </c>
      <c r="D75" s="3">
        <v>197</v>
      </c>
      <c r="E75" s="3">
        <v>1</v>
      </c>
      <c r="F75" s="3">
        <v>12</v>
      </c>
    </row>
    <row r="76" spans="1:6" x14ac:dyDescent="0.25">
      <c r="A76" s="48" t="s">
        <v>141</v>
      </c>
      <c r="B76" s="49">
        <f t="shared" si="1"/>
        <v>267</v>
      </c>
      <c r="C76" s="3">
        <v>80</v>
      </c>
      <c r="D76" s="3">
        <v>175</v>
      </c>
      <c r="E76" s="3">
        <v>0</v>
      </c>
      <c r="F76" s="3">
        <v>12</v>
      </c>
    </row>
    <row r="77" spans="1:6" x14ac:dyDescent="0.25">
      <c r="A77" s="48" t="s">
        <v>201</v>
      </c>
      <c r="B77" s="49">
        <f t="shared" si="1"/>
        <v>117</v>
      </c>
      <c r="C77" s="3">
        <v>41</v>
      </c>
      <c r="D77" s="3">
        <v>72</v>
      </c>
      <c r="E77" s="3">
        <v>0</v>
      </c>
      <c r="F77" s="3">
        <v>4</v>
      </c>
    </row>
    <row r="78" spans="1:6" x14ac:dyDescent="0.25">
      <c r="A78" s="48" t="s">
        <v>143</v>
      </c>
      <c r="B78" s="49">
        <f t="shared" si="1"/>
        <v>236</v>
      </c>
      <c r="C78" s="3">
        <v>71</v>
      </c>
      <c r="D78" s="3">
        <v>157</v>
      </c>
      <c r="E78" s="3">
        <v>0</v>
      </c>
      <c r="F78" s="3">
        <v>8</v>
      </c>
    </row>
    <row r="79" spans="1:6" x14ac:dyDescent="0.25">
      <c r="A79" s="48" t="s">
        <v>202</v>
      </c>
      <c r="B79" s="49">
        <f t="shared" si="1"/>
        <v>360</v>
      </c>
      <c r="C79" s="3">
        <v>70</v>
      </c>
      <c r="D79" s="3">
        <v>279</v>
      </c>
      <c r="E79" s="3">
        <v>0</v>
      </c>
      <c r="F79" s="3">
        <v>11</v>
      </c>
    </row>
    <row r="80" spans="1:6" x14ac:dyDescent="0.25">
      <c r="A80" s="48" t="s">
        <v>203</v>
      </c>
      <c r="B80" s="49">
        <f t="shared" si="1"/>
        <v>293</v>
      </c>
      <c r="C80" s="3">
        <v>51</v>
      </c>
      <c r="D80" s="3">
        <v>224</v>
      </c>
      <c r="E80" s="3">
        <v>0</v>
      </c>
      <c r="F80" s="3">
        <v>18</v>
      </c>
    </row>
    <row r="81" spans="1:6" x14ac:dyDescent="0.25">
      <c r="A81" s="48" t="s">
        <v>204</v>
      </c>
      <c r="B81" s="49">
        <f t="shared" si="1"/>
        <v>302</v>
      </c>
      <c r="C81" s="3">
        <v>94</v>
      </c>
      <c r="D81" s="3">
        <v>204</v>
      </c>
      <c r="E81" s="3">
        <v>0</v>
      </c>
      <c r="F81" s="3">
        <v>4</v>
      </c>
    </row>
    <row r="82" spans="1:6" x14ac:dyDescent="0.25">
      <c r="A82" s="48" t="s">
        <v>205</v>
      </c>
      <c r="B82" s="49">
        <f t="shared" si="1"/>
        <v>265</v>
      </c>
      <c r="C82" s="3">
        <v>42</v>
      </c>
      <c r="D82" s="3">
        <v>219</v>
      </c>
      <c r="E82" s="3">
        <v>0</v>
      </c>
      <c r="F82" s="3">
        <v>4</v>
      </c>
    </row>
    <row r="83" spans="1:6" x14ac:dyDescent="0.25">
      <c r="A83" s="48" t="s">
        <v>206</v>
      </c>
      <c r="B83" s="49">
        <f t="shared" si="1"/>
        <v>252</v>
      </c>
      <c r="C83" s="3">
        <v>29</v>
      </c>
      <c r="D83" s="3">
        <v>216</v>
      </c>
      <c r="E83" s="3">
        <v>0</v>
      </c>
      <c r="F83" s="3">
        <v>7</v>
      </c>
    </row>
    <row r="84" spans="1:6" x14ac:dyDescent="0.25">
      <c r="A84" s="48" t="s">
        <v>207</v>
      </c>
      <c r="B84" s="49">
        <f t="shared" si="1"/>
        <v>244</v>
      </c>
      <c r="C84" s="3">
        <v>27</v>
      </c>
      <c r="D84" s="3">
        <v>212</v>
      </c>
      <c r="E84" s="3">
        <v>0</v>
      </c>
      <c r="F84" s="3">
        <v>5</v>
      </c>
    </row>
    <row r="85" spans="1:6" x14ac:dyDescent="0.25">
      <c r="A85" s="48" t="s">
        <v>208</v>
      </c>
      <c r="B85" s="49">
        <f t="shared" si="1"/>
        <v>453</v>
      </c>
      <c r="C85" s="3">
        <v>139</v>
      </c>
      <c r="D85" s="3">
        <v>294</v>
      </c>
      <c r="E85" s="3">
        <v>2</v>
      </c>
      <c r="F85" s="3">
        <v>18</v>
      </c>
    </row>
    <row r="86" spans="1:6" x14ac:dyDescent="0.25">
      <c r="A86" s="48" t="s">
        <v>209</v>
      </c>
      <c r="B86" s="49">
        <f t="shared" si="1"/>
        <v>284</v>
      </c>
      <c r="C86" s="3">
        <v>118</v>
      </c>
      <c r="D86" s="3">
        <v>157</v>
      </c>
      <c r="E86" s="3">
        <v>0</v>
      </c>
      <c r="F86" s="3">
        <v>9</v>
      </c>
    </row>
    <row r="87" spans="1:6" x14ac:dyDescent="0.25">
      <c r="A87" s="48" t="s">
        <v>210</v>
      </c>
      <c r="B87" s="49">
        <f t="shared" si="1"/>
        <v>388</v>
      </c>
      <c r="C87" s="3">
        <v>127</v>
      </c>
      <c r="D87" s="3">
        <v>248</v>
      </c>
      <c r="E87" s="3">
        <v>0</v>
      </c>
      <c r="F87" s="3">
        <v>13</v>
      </c>
    </row>
    <row r="88" spans="1:6" x14ac:dyDescent="0.25">
      <c r="A88" s="48" t="s">
        <v>211</v>
      </c>
      <c r="B88" s="49">
        <f t="shared" si="1"/>
        <v>497</v>
      </c>
      <c r="C88" s="3">
        <v>229</v>
      </c>
      <c r="D88" s="3">
        <v>252</v>
      </c>
      <c r="E88" s="3">
        <v>0</v>
      </c>
      <c r="F88" s="3">
        <v>16</v>
      </c>
    </row>
    <row r="89" spans="1:6" x14ac:dyDescent="0.25">
      <c r="A89" s="48" t="s">
        <v>212</v>
      </c>
      <c r="B89" s="49">
        <f t="shared" si="1"/>
        <v>374</v>
      </c>
      <c r="C89" s="3">
        <v>182</v>
      </c>
      <c r="D89" s="3">
        <v>182</v>
      </c>
      <c r="E89" s="3">
        <v>0</v>
      </c>
      <c r="F89" s="3">
        <v>10</v>
      </c>
    </row>
    <row r="90" spans="1:6" x14ac:dyDescent="0.25">
      <c r="A90" s="48" t="s">
        <v>213</v>
      </c>
      <c r="B90" s="49">
        <f t="shared" si="1"/>
        <v>96</v>
      </c>
      <c r="C90" s="3">
        <v>31</v>
      </c>
      <c r="D90" s="3">
        <v>63</v>
      </c>
      <c r="E90" s="3">
        <v>0</v>
      </c>
      <c r="F90" s="3">
        <v>2</v>
      </c>
    </row>
    <row r="91" spans="1:6" x14ac:dyDescent="0.25">
      <c r="A91" s="48" t="s">
        <v>214</v>
      </c>
      <c r="B91" s="49">
        <f t="shared" si="1"/>
        <v>361</v>
      </c>
      <c r="C91" s="3">
        <v>82</v>
      </c>
      <c r="D91" s="3">
        <v>271</v>
      </c>
      <c r="E91" s="3">
        <v>0</v>
      </c>
      <c r="F91" s="3">
        <v>8</v>
      </c>
    </row>
    <row r="92" spans="1:6" x14ac:dyDescent="0.25">
      <c r="A92" s="48" t="s">
        <v>215</v>
      </c>
      <c r="B92" s="49">
        <f t="shared" si="1"/>
        <v>300</v>
      </c>
      <c r="C92" s="3">
        <v>91</v>
      </c>
      <c r="D92" s="3">
        <v>199</v>
      </c>
      <c r="E92" s="3">
        <v>1</v>
      </c>
      <c r="F92" s="3">
        <v>9</v>
      </c>
    </row>
    <row r="93" spans="1:6" x14ac:dyDescent="0.25">
      <c r="A93" s="48" t="s">
        <v>216</v>
      </c>
      <c r="B93" s="49">
        <f t="shared" si="1"/>
        <v>257</v>
      </c>
      <c r="C93" s="3">
        <v>56</v>
      </c>
      <c r="D93" s="3">
        <v>195</v>
      </c>
      <c r="E93" s="3">
        <v>0</v>
      </c>
      <c r="F93" s="3">
        <v>6</v>
      </c>
    </row>
    <row r="94" spans="1:6" x14ac:dyDescent="0.25">
      <c r="A94" s="48" t="s">
        <v>217</v>
      </c>
      <c r="B94" s="49">
        <f t="shared" si="1"/>
        <v>210</v>
      </c>
      <c r="C94" s="3">
        <v>34</v>
      </c>
      <c r="D94" s="3">
        <v>169</v>
      </c>
      <c r="E94" s="3">
        <v>1</v>
      </c>
      <c r="F94" s="3">
        <v>6</v>
      </c>
    </row>
    <row r="95" spans="1:6" x14ac:dyDescent="0.25">
      <c r="A95" s="48" t="s">
        <v>218</v>
      </c>
      <c r="B95" s="49">
        <f t="shared" si="1"/>
        <v>249</v>
      </c>
      <c r="C95" s="3">
        <v>64</v>
      </c>
      <c r="D95" s="3">
        <v>180</v>
      </c>
      <c r="E95" s="3">
        <v>0</v>
      </c>
      <c r="F95" s="3">
        <v>5</v>
      </c>
    </row>
    <row r="96" spans="1:6" x14ac:dyDescent="0.25">
      <c r="A96" s="48" t="s">
        <v>219</v>
      </c>
      <c r="B96" s="49">
        <f t="shared" si="1"/>
        <v>215</v>
      </c>
      <c r="C96" s="3">
        <v>52</v>
      </c>
      <c r="D96" s="3">
        <v>158</v>
      </c>
      <c r="E96" s="3">
        <v>1</v>
      </c>
      <c r="F96" s="3">
        <v>4</v>
      </c>
    </row>
    <row r="97" spans="1:6" x14ac:dyDescent="0.25">
      <c r="A97" s="48" t="s">
        <v>220</v>
      </c>
      <c r="B97" s="49">
        <f t="shared" si="1"/>
        <v>245</v>
      </c>
      <c r="C97" s="3">
        <v>38</v>
      </c>
      <c r="D97" s="3">
        <v>200</v>
      </c>
      <c r="E97" s="3">
        <v>0</v>
      </c>
      <c r="F97" s="3">
        <v>7</v>
      </c>
    </row>
    <row r="98" spans="1:6" x14ac:dyDescent="0.25">
      <c r="A98" s="48" t="s">
        <v>221</v>
      </c>
      <c r="B98" s="49">
        <f t="shared" si="1"/>
        <v>290</v>
      </c>
      <c r="C98" s="3">
        <v>71</v>
      </c>
      <c r="D98" s="3">
        <v>206</v>
      </c>
      <c r="E98" s="3">
        <v>0</v>
      </c>
      <c r="F98" s="3">
        <v>13</v>
      </c>
    </row>
    <row r="99" spans="1:6" x14ac:dyDescent="0.25">
      <c r="A99" s="48" t="s">
        <v>222</v>
      </c>
      <c r="B99" s="49">
        <f t="shared" si="1"/>
        <v>550</v>
      </c>
      <c r="C99" s="3">
        <v>99</v>
      </c>
      <c r="D99" s="3">
        <v>440</v>
      </c>
      <c r="E99" s="3">
        <v>1</v>
      </c>
      <c r="F99" s="3">
        <v>10</v>
      </c>
    </row>
    <row r="100" spans="1:6" x14ac:dyDescent="0.25">
      <c r="A100" s="48" t="s">
        <v>223</v>
      </c>
      <c r="B100" s="49">
        <f t="shared" si="1"/>
        <v>155</v>
      </c>
      <c r="C100" s="3">
        <v>19</v>
      </c>
      <c r="D100" s="3">
        <v>134</v>
      </c>
      <c r="E100" s="3">
        <v>0</v>
      </c>
      <c r="F100" s="3">
        <v>2</v>
      </c>
    </row>
    <row r="101" spans="1:6" x14ac:dyDescent="0.25">
      <c r="A101" s="48" t="s">
        <v>231</v>
      </c>
      <c r="B101" s="49">
        <f t="shared" si="1"/>
        <v>165</v>
      </c>
      <c r="C101" s="3">
        <v>30</v>
      </c>
      <c r="D101" s="3">
        <v>130</v>
      </c>
      <c r="E101" s="3">
        <v>0</v>
      </c>
      <c r="F101" s="3">
        <v>5</v>
      </c>
    </row>
    <row r="102" spans="1:6" x14ac:dyDescent="0.25">
      <c r="A102" s="48" t="s">
        <v>224</v>
      </c>
      <c r="B102" s="49">
        <f t="shared" si="1"/>
        <v>269</v>
      </c>
      <c r="C102" s="3">
        <v>45</v>
      </c>
      <c r="D102" s="3">
        <v>216</v>
      </c>
      <c r="E102" s="3">
        <v>0</v>
      </c>
      <c r="F102" s="3">
        <v>8</v>
      </c>
    </row>
    <row r="103" spans="1:6" x14ac:dyDescent="0.25">
      <c r="A103" s="48" t="s">
        <v>225</v>
      </c>
      <c r="B103" s="49">
        <f t="shared" si="1"/>
        <v>34</v>
      </c>
      <c r="C103" s="3">
        <v>6</v>
      </c>
      <c r="D103" s="3">
        <v>27</v>
      </c>
      <c r="E103" s="3">
        <v>0</v>
      </c>
      <c r="F103" s="3">
        <v>1</v>
      </c>
    </row>
    <row r="104" spans="1:6" x14ac:dyDescent="0.25">
      <c r="A104" s="48" t="s">
        <v>246</v>
      </c>
      <c r="B104" s="49">
        <f t="shared" si="1"/>
        <v>166</v>
      </c>
      <c r="C104" s="3">
        <v>41</v>
      </c>
      <c r="D104" s="3">
        <v>120</v>
      </c>
      <c r="E104" s="3">
        <v>0</v>
      </c>
      <c r="F104" s="3">
        <v>5</v>
      </c>
    </row>
    <row r="105" spans="1:6" x14ac:dyDescent="0.25">
      <c r="A105" s="48" t="s">
        <v>226</v>
      </c>
      <c r="B105" s="49">
        <f t="shared" si="1"/>
        <v>236</v>
      </c>
      <c r="C105" s="3">
        <v>36</v>
      </c>
      <c r="D105" s="3">
        <v>187</v>
      </c>
      <c r="E105" s="3">
        <v>0</v>
      </c>
      <c r="F105" s="3">
        <v>13</v>
      </c>
    </row>
    <row r="106" spans="1:6" x14ac:dyDescent="0.25">
      <c r="A106" s="48" t="s">
        <v>227</v>
      </c>
      <c r="B106" s="49">
        <f t="shared" si="1"/>
        <v>326</v>
      </c>
      <c r="C106" s="3">
        <v>98</v>
      </c>
      <c r="D106" s="3">
        <v>223</v>
      </c>
      <c r="E106" s="3">
        <v>1</v>
      </c>
      <c r="F106" s="3">
        <v>4</v>
      </c>
    </row>
    <row r="107" spans="1:6" x14ac:dyDescent="0.25">
      <c r="A107" s="48" t="s">
        <v>228</v>
      </c>
      <c r="B107" s="49">
        <f t="shared" si="1"/>
        <v>269</v>
      </c>
      <c r="C107" s="3">
        <v>62</v>
      </c>
      <c r="D107" s="3">
        <v>202</v>
      </c>
      <c r="E107" s="3">
        <v>0</v>
      </c>
      <c r="F107" s="3">
        <v>5</v>
      </c>
    </row>
    <row r="108" spans="1:6" x14ac:dyDescent="0.25">
      <c r="A108" s="48" t="s">
        <v>229</v>
      </c>
      <c r="B108" s="49">
        <f t="shared" si="1"/>
        <v>335</v>
      </c>
      <c r="C108" s="3">
        <v>91</v>
      </c>
      <c r="D108" s="3">
        <v>238</v>
      </c>
      <c r="E108" s="3">
        <v>0</v>
      </c>
      <c r="F108" s="3">
        <v>6</v>
      </c>
    </row>
    <row r="109" spans="1:6" x14ac:dyDescent="0.25">
      <c r="A109" s="50" t="s">
        <v>230</v>
      </c>
      <c r="B109" s="49">
        <f>SUM(B60:B108,B3:B55)</f>
        <v>25631</v>
      </c>
      <c r="C109" s="49">
        <f t="shared" ref="C109:F109" si="2">SUM(C60:C108,C3:C55)</f>
        <v>6576</v>
      </c>
      <c r="D109" s="49">
        <f t="shared" si="2"/>
        <v>18231</v>
      </c>
      <c r="E109" s="49">
        <f t="shared" si="2"/>
        <v>19</v>
      </c>
      <c r="F109" s="49">
        <f t="shared" si="2"/>
        <v>805</v>
      </c>
    </row>
  </sheetData>
  <pageMargins left="0.2" right="0.2" top="0.75" bottom="0.75" header="0.3" footer="0.3"/>
  <pageSetup paperSize="5" orientation="portrait" r:id="rId1"/>
  <headerFooter>
    <oddHeader>&amp;C&amp;"-,Bold"&amp;12 2021 General Election
November 2, 2021</oddHeader>
    <oddFooter>&amp;RPage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09"/>
  <sheetViews>
    <sheetView view="pageLayout" zoomScaleNormal="100" workbookViewId="0">
      <selection activeCell="A35" sqref="A35"/>
    </sheetView>
  </sheetViews>
  <sheetFormatPr defaultRowHeight="15" x14ac:dyDescent="0.25"/>
  <cols>
    <col min="1" max="1" width="58.28515625" customWidth="1"/>
    <col min="2" max="6" width="7.140625" customWidth="1"/>
  </cols>
  <sheetData>
    <row r="1" spans="1:6" ht="67.5" x14ac:dyDescent="0.25">
      <c r="A1" s="154" t="s">
        <v>618</v>
      </c>
      <c r="B1" s="44" t="s">
        <v>0</v>
      </c>
      <c r="C1" s="44" t="s">
        <v>289</v>
      </c>
      <c r="D1" s="44" t="s">
        <v>290</v>
      </c>
      <c r="E1" s="44" t="s">
        <v>114</v>
      </c>
      <c r="F1" s="44" t="s">
        <v>115</v>
      </c>
    </row>
    <row r="2" spans="1:6" x14ac:dyDescent="0.25">
      <c r="A2" s="45" t="s">
        <v>502</v>
      </c>
      <c r="B2" s="45"/>
      <c r="C2" s="46"/>
      <c r="D2" s="46"/>
      <c r="E2" s="46"/>
      <c r="F2" s="47"/>
    </row>
    <row r="3" spans="1:6" x14ac:dyDescent="0.25">
      <c r="A3" s="48" t="s">
        <v>159</v>
      </c>
      <c r="B3" s="49">
        <f t="shared" ref="B3:B55" si="0">SUM(C3:F3)</f>
        <v>278</v>
      </c>
      <c r="C3" s="3">
        <v>79</v>
      </c>
      <c r="D3" s="3">
        <v>195</v>
      </c>
      <c r="E3" s="3">
        <v>0</v>
      </c>
      <c r="F3" s="3">
        <v>4</v>
      </c>
    </row>
    <row r="4" spans="1:6" x14ac:dyDescent="0.25">
      <c r="A4" s="48" t="s">
        <v>160</v>
      </c>
      <c r="B4" s="49">
        <f t="shared" si="0"/>
        <v>499</v>
      </c>
      <c r="C4" s="3">
        <v>135</v>
      </c>
      <c r="D4" s="3">
        <v>356</v>
      </c>
      <c r="E4" s="3">
        <v>0</v>
      </c>
      <c r="F4" s="3">
        <v>8</v>
      </c>
    </row>
    <row r="5" spans="1:6" x14ac:dyDescent="0.25">
      <c r="A5" s="48" t="s">
        <v>161</v>
      </c>
      <c r="B5" s="49">
        <f t="shared" si="0"/>
        <v>290</v>
      </c>
      <c r="C5" s="3">
        <v>88</v>
      </c>
      <c r="D5" s="3">
        <v>189</v>
      </c>
      <c r="E5" s="3">
        <v>0</v>
      </c>
      <c r="F5" s="3">
        <v>13</v>
      </c>
    </row>
    <row r="6" spans="1:6" x14ac:dyDescent="0.25">
      <c r="A6" s="48" t="s">
        <v>162</v>
      </c>
      <c r="B6" s="49">
        <f t="shared" si="0"/>
        <v>373</v>
      </c>
      <c r="C6" s="3">
        <v>136</v>
      </c>
      <c r="D6" s="3">
        <v>226</v>
      </c>
      <c r="E6" s="3">
        <v>0</v>
      </c>
      <c r="F6" s="3">
        <v>11</v>
      </c>
    </row>
    <row r="7" spans="1:6" x14ac:dyDescent="0.25">
      <c r="A7" s="48" t="s">
        <v>163</v>
      </c>
      <c r="B7" s="49">
        <f t="shared" si="0"/>
        <v>217</v>
      </c>
      <c r="C7" s="3">
        <v>45</v>
      </c>
      <c r="D7" s="3">
        <v>169</v>
      </c>
      <c r="E7" s="3">
        <v>0</v>
      </c>
      <c r="F7" s="3">
        <v>3</v>
      </c>
    </row>
    <row r="8" spans="1:6" x14ac:dyDescent="0.25">
      <c r="A8" s="48" t="s">
        <v>164</v>
      </c>
      <c r="B8" s="49">
        <f t="shared" si="0"/>
        <v>329</v>
      </c>
      <c r="C8" s="3">
        <v>47</v>
      </c>
      <c r="D8" s="3">
        <v>269</v>
      </c>
      <c r="E8" s="3">
        <v>0</v>
      </c>
      <c r="F8" s="3">
        <v>13</v>
      </c>
    </row>
    <row r="9" spans="1:6" x14ac:dyDescent="0.25">
      <c r="A9" s="48" t="s">
        <v>165</v>
      </c>
      <c r="B9" s="49">
        <f t="shared" si="0"/>
        <v>520</v>
      </c>
      <c r="C9" s="3">
        <v>123</v>
      </c>
      <c r="D9" s="3">
        <v>377</v>
      </c>
      <c r="E9" s="3">
        <v>0</v>
      </c>
      <c r="F9" s="3">
        <v>20</v>
      </c>
    </row>
    <row r="10" spans="1:6" x14ac:dyDescent="0.25">
      <c r="A10" s="48" t="s">
        <v>166</v>
      </c>
      <c r="B10" s="49">
        <f t="shared" si="0"/>
        <v>535</v>
      </c>
      <c r="C10" s="3">
        <v>107</v>
      </c>
      <c r="D10" s="3">
        <v>405</v>
      </c>
      <c r="E10" s="3">
        <v>0</v>
      </c>
      <c r="F10" s="3">
        <v>23</v>
      </c>
    </row>
    <row r="11" spans="1:6" x14ac:dyDescent="0.25">
      <c r="A11" s="48" t="s">
        <v>167</v>
      </c>
      <c r="B11" s="49">
        <f t="shared" si="0"/>
        <v>380</v>
      </c>
      <c r="C11" s="3">
        <v>66</v>
      </c>
      <c r="D11" s="3">
        <v>305</v>
      </c>
      <c r="E11" s="3">
        <v>1</v>
      </c>
      <c r="F11" s="3">
        <v>8</v>
      </c>
    </row>
    <row r="12" spans="1:6" x14ac:dyDescent="0.25">
      <c r="A12" s="48" t="s">
        <v>168</v>
      </c>
      <c r="B12" s="49">
        <f t="shared" si="0"/>
        <v>369</v>
      </c>
      <c r="C12" s="3">
        <v>120</v>
      </c>
      <c r="D12" s="3">
        <v>239</v>
      </c>
      <c r="E12" s="3">
        <v>0</v>
      </c>
      <c r="F12" s="3">
        <v>10</v>
      </c>
    </row>
    <row r="13" spans="1:6" x14ac:dyDescent="0.25">
      <c r="A13" s="48" t="s">
        <v>169</v>
      </c>
      <c r="B13" s="49">
        <f t="shared" si="0"/>
        <v>281</v>
      </c>
      <c r="C13" s="3">
        <v>89</v>
      </c>
      <c r="D13" s="3">
        <v>188</v>
      </c>
      <c r="E13" s="3">
        <v>0</v>
      </c>
      <c r="F13" s="3">
        <v>4</v>
      </c>
    </row>
    <row r="14" spans="1:6" x14ac:dyDescent="0.25">
      <c r="A14" s="48" t="s">
        <v>170</v>
      </c>
      <c r="B14" s="49">
        <f t="shared" si="0"/>
        <v>331</v>
      </c>
      <c r="C14" s="3">
        <v>150</v>
      </c>
      <c r="D14" s="3">
        <v>174</v>
      </c>
      <c r="E14" s="3">
        <v>0</v>
      </c>
      <c r="F14" s="3">
        <v>7</v>
      </c>
    </row>
    <row r="15" spans="1:6" x14ac:dyDescent="0.25">
      <c r="A15" s="48" t="s">
        <v>171</v>
      </c>
      <c r="B15" s="49">
        <f t="shared" si="0"/>
        <v>83</v>
      </c>
      <c r="C15" s="3">
        <v>12</v>
      </c>
      <c r="D15" s="3">
        <v>70</v>
      </c>
      <c r="E15" s="3">
        <v>0</v>
      </c>
      <c r="F15" s="3">
        <v>1</v>
      </c>
    </row>
    <row r="16" spans="1:6" x14ac:dyDescent="0.25">
      <c r="A16" s="48" t="s">
        <v>172</v>
      </c>
      <c r="B16" s="49">
        <f t="shared" si="0"/>
        <v>173</v>
      </c>
      <c r="C16" s="3">
        <v>33</v>
      </c>
      <c r="D16" s="3">
        <v>135</v>
      </c>
      <c r="E16" s="3">
        <v>0</v>
      </c>
      <c r="F16" s="3">
        <v>5</v>
      </c>
    </row>
    <row r="17" spans="1:6" x14ac:dyDescent="0.25">
      <c r="A17" s="48" t="s">
        <v>99</v>
      </c>
      <c r="B17" s="49">
        <f t="shared" si="0"/>
        <v>277</v>
      </c>
      <c r="C17" s="3">
        <v>39</v>
      </c>
      <c r="D17" s="3">
        <v>232</v>
      </c>
      <c r="E17" s="3">
        <v>0</v>
      </c>
      <c r="F17" s="3">
        <v>6</v>
      </c>
    </row>
    <row r="18" spans="1:6" x14ac:dyDescent="0.25">
      <c r="A18" s="48" t="s">
        <v>18</v>
      </c>
      <c r="B18" s="49">
        <f t="shared" si="0"/>
        <v>128</v>
      </c>
      <c r="C18" s="3">
        <v>38</v>
      </c>
      <c r="D18" s="3">
        <v>80</v>
      </c>
      <c r="E18" s="3">
        <v>0</v>
      </c>
      <c r="F18" s="3">
        <v>10</v>
      </c>
    </row>
    <row r="19" spans="1:6" x14ac:dyDescent="0.25">
      <c r="A19" s="48" t="s">
        <v>174</v>
      </c>
      <c r="B19" s="49">
        <f t="shared" si="0"/>
        <v>142</v>
      </c>
      <c r="C19" s="3">
        <v>51</v>
      </c>
      <c r="D19" s="3">
        <v>83</v>
      </c>
      <c r="E19" s="3">
        <v>0</v>
      </c>
      <c r="F19" s="3">
        <v>8</v>
      </c>
    </row>
    <row r="20" spans="1:6" x14ac:dyDescent="0.25">
      <c r="A20" s="48" t="s">
        <v>118</v>
      </c>
      <c r="B20" s="49">
        <f t="shared" si="0"/>
        <v>83</v>
      </c>
      <c r="C20" s="3">
        <v>27</v>
      </c>
      <c r="D20" s="3">
        <v>32</v>
      </c>
      <c r="E20" s="3">
        <v>0</v>
      </c>
      <c r="F20" s="3">
        <v>24</v>
      </c>
    </row>
    <row r="21" spans="1:6" x14ac:dyDescent="0.25">
      <c r="A21" s="48" t="s">
        <v>19</v>
      </c>
      <c r="B21" s="49">
        <f t="shared" si="0"/>
        <v>266</v>
      </c>
      <c r="C21" s="3">
        <v>99</v>
      </c>
      <c r="D21" s="3">
        <v>153</v>
      </c>
      <c r="E21" s="3">
        <v>0</v>
      </c>
      <c r="F21" s="3">
        <v>14</v>
      </c>
    </row>
    <row r="22" spans="1:6" x14ac:dyDescent="0.25">
      <c r="A22" s="48" t="s">
        <v>20</v>
      </c>
      <c r="B22" s="49">
        <f t="shared" si="0"/>
        <v>264</v>
      </c>
      <c r="C22" s="3">
        <v>99</v>
      </c>
      <c r="D22" s="3">
        <v>155</v>
      </c>
      <c r="E22" s="3">
        <v>0</v>
      </c>
      <c r="F22" s="3">
        <v>10</v>
      </c>
    </row>
    <row r="23" spans="1:6" x14ac:dyDescent="0.25">
      <c r="A23" s="48" t="s">
        <v>175</v>
      </c>
      <c r="B23" s="49">
        <f t="shared" si="0"/>
        <v>225</v>
      </c>
      <c r="C23" s="3">
        <v>76</v>
      </c>
      <c r="D23" s="3">
        <v>119</v>
      </c>
      <c r="E23" s="3">
        <v>0</v>
      </c>
      <c r="F23" s="3">
        <v>30</v>
      </c>
    </row>
    <row r="24" spans="1:6" x14ac:dyDescent="0.25">
      <c r="A24" s="48" t="s">
        <v>119</v>
      </c>
      <c r="B24" s="49">
        <f t="shared" si="0"/>
        <v>480</v>
      </c>
      <c r="C24" s="3">
        <v>180</v>
      </c>
      <c r="D24" s="3">
        <v>270</v>
      </c>
      <c r="E24" s="3">
        <v>0</v>
      </c>
      <c r="F24" s="3">
        <v>30</v>
      </c>
    </row>
    <row r="25" spans="1:6" x14ac:dyDescent="0.25">
      <c r="A25" s="48" t="s">
        <v>120</v>
      </c>
      <c r="B25" s="49">
        <f t="shared" si="0"/>
        <v>186</v>
      </c>
      <c r="C25" s="3">
        <v>66</v>
      </c>
      <c r="D25" s="3">
        <v>110</v>
      </c>
      <c r="E25" s="3">
        <v>0</v>
      </c>
      <c r="F25" s="3">
        <v>10</v>
      </c>
    </row>
    <row r="26" spans="1:6" x14ac:dyDescent="0.25">
      <c r="A26" s="48" t="s">
        <v>176</v>
      </c>
      <c r="B26" s="49">
        <f t="shared" si="0"/>
        <v>83</v>
      </c>
      <c r="C26" s="3">
        <v>34</v>
      </c>
      <c r="D26" s="3">
        <v>39</v>
      </c>
      <c r="E26" s="3">
        <v>1</v>
      </c>
      <c r="F26" s="3">
        <v>9</v>
      </c>
    </row>
    <row r="27" spans="1:6" x14ac:dyDescent="0.25">
      <c r="A27" s="48" t="s">
        <v>122</v>
      </c>
      <c r="B27" s="49">
        <f t="shared" si="0"/>
        <v>143</v>
      </c>
      <c r="C27" s="3">
        <v>54</v>
      </c>
      <c r="D27" s="3">
        <v>77</v>
      </c>
      <c r="E27" s="3">
        <v>0</v>
      </c>
      <c r="F27" s="3">
        <v>12</v>
      </c>
    </row>
    <row r="28" spans="1:6" x14ac:dyDescent="0.25">
      <c r="A28" s="48" t="s">
        <v>21</v>
      </c>
      <c r="B28" s="49">
        <f t="shared" si="0"/>
        <v>243</v>
      </c>
      <c r="C28" s="3">
        <v>84</v>
      </c>
      <c r="D28" s="3">
        <v>139</v>
      </c>
      <c r="E28" s="3">
        <v>1</v>
      </c>
      <c r="F28" s="3">
        <v>19</v>
      </c>
    </row>
    <row r="29" spans="1:6" x14ac:dyDescent="0.25">
      <c r="A29" s="48" t="s">
        <v>22</v>
      </c>
      <c r="B29" s="49">
        <f t="shared" si="0"/>
        <v>125</v>
      </c>
      <c r="C29" s="3">
        <v>51</v>
      </c>
      <c r="D29" s="3">
        <v>59</v>
      </c>
      <c r="E29" s="3">
        <v>0</v>
      </c>
      <c r="F29" s="3">
        <v>15</v>
      </c>
    </row>
    <row r="30" spans="1:6" x14ac:dyDescent="0.25">
      <c r="A30" s="48" t="s">
        <v>23</v>
      </c>
      <c r="B30" s="49">
        <f t="shared" si="0"/>
        <v>158</v>
      </c>
      <c r="C30" s="3">
        <v>42</v>
      </c>
      <c r="D30" s="3">
        <v>107</v>
      </c>
      <c r="E30" s="3">
        <v>1</v>
      </c>
      <c r="F30" s="3">
        <v>8</v>
      </c>
    </row>
    <row r="31" spans="1:6" x14ac:dyDescent="0.25">
      <c r="A31" s="48" t="s">
        <v>24</v>
      </c>
      <c r="B31" s="49">
        <f t="shared" si="0"/>
        <v>153</v>
      </c>
      <c r="C31" s="3">
        <v>50</v>
      </c>
      <c r="D31" s="3">
        <v>97</v>
      </c>
      <c r="E31" s="3">
        <v>0</v>
      </c>
      <c r="F31" s="3">
        <v>6</v>
      </c>
    </row>
    <row r="32" spans="1:6" x14ac:dyDescent="0.25">
      <c r="A32" s="48" t="s">
        <v>177</v>
      </c>
      <c r="B32" s="49">
        <f t="shared" si="0"/>
        <v>334</v>
      </c>
      <c r="C32" s="3">
        <v>55</v>
      </c>
      <c r="D32" s="3">
        <v>274</v>
      </c>
      <c r="E32" s="3">
        <v>0</v>
      </c>
      <c r="F32" s="3">
        <v>5</v>
      </c>
    </row>
    <row r="33" spans="1:6" x14ac:dyDescent="0.25">
      <c r="A33" s="48" t="s">
        <v>178</v>
      </c>
      <c r="B33" s="49">
        <f t="shared" si="0"/>
        <v>282</v>
      </c>
      <c r="C33" s="3">
        <v>89</v>
      </c>
      <c r="D33" s="3">
        <v>190</v>
      </c>
      <c r="E33" s="3">
        <v>0</v>
      </c>
      <c r="F33" s="3">
        <v>3</v>
      </c>
    </row>
    <row r="34" spans="1:6" x14ac:dyDescent="0.25">
      <c r="A34" s="48" t="s">
        <v>237</v>
      </c>
      <c r="B34" s="49">
        <f t="shared" si="0"/>
        <v>101</v>
      </c>
      <c r="C34" s="3">
        <v>35</v>
      </c>
      <c r="D34" s="3">
        <v>63</v>
      </c>
      <c r="E34" s="3">
        <v>0</v>
      </c>
      <c r="F34" s="3">
        <v>3</v>
      </c>
    </row>
    <row r="35" spans="1:6" x14ac:dyDescent="0.25">
      <c r="A35" s="48" t="s">
        <v>179</v>
      </c>
      <c r="B35" s="49">
        <f t="shared" si="0"/>
        <v>305</v>
      </c>
      <c r="C35" s="3">
        <v>97</v>
      </c>
      <c r="D35" s="3">
        <v>204</v>
      </c>
      <c r="E35" s="3">
        <v>0</v>
      </c>
      <c r="F35" s="3">
        <v>4</v>
      </c>
    </row>
    <row r="36" spans="1:6" x14ac:dyDescent="0.25">
      <c r="A36" s="48" t="s">
        <v>180</v>
      </c>
      <c r="B36" s="49">
        <f t="shared" si="0"/>
        <v>152</v>
      </c>
      <c r="C36" s="3">
        <v>47</v>
      </c>
      <c r="D36" s="3">
        <v>105</v>
      </c>
      <c r="E36" s="3">
        <v>0</v>
      </c>
      <c r="F36" s="3">
        <v>0</v>
      </c>
    </row>
    <row r="37" spans="1:6" x14ac:dyDescent="0.25">
      <c r="A37" s="48" t="s">
        <v>181</v>
      </c>
      <c r="B37" s="49">
        <f t="shared" si="0"/>
        <v>178</v>
      </c>
      <c r="C37" s="3">
        <v>61</v>
      </c>
      <c r="D37" s="3">
        <v>113</v>
      </c>
      <c r="E37" s="3">
        <v>0</v>
      </c>
      <c r="F37" s="3">
        <v>4</v>
      </c>
    </row>
    <row r="38" spans="1:6" x14ac:dyDescent="0.25">
      <c r="A38" s="48" t="s">
        <v>182</v>
      </c>
      <c r="B38" s="49">
        <f t="shared" si="0"/>
        <v>370</v>
      </c>
      <c r="C38" s="3">
        <v>125</v>
      </c>
      <c r="D38" s="3">
        <v>239</v>
      </c>
      <c r="E38" s="3">
        <v>0</v>
      </c>
      <c r="F38" s="3">
        <v>6</v>
      </c>
    </row>
    <row r="39" spans="1:6" x14ac:dyDescent="0.25">
      <c r="A39" s="48" t="s">
        <v>183</v>
      </c>
      <c r="B39" s="49">
        <f t="shared" si="0"/>
        <v>116</v>
      </c>
      <c r="C39" s="3">
        <v>25</v>
      </c>
      <c r="D39" s="3">
        <v>90</v>
      </c>
      <c r="E39" s="3">
        <v>0</v>
      </c>
      <c r="F39" s="3">
        <v>1</v>
      </c>
    </row>
    <row r="40" spans="1:6" x14ac:dyDescent="0.25">
      <c r="A40" s="48" t="s">
        <v>184</v>
      </c>
      <c r="B40" s="49">
        <f t="shared" si="0"/>
        <v>64</v>
      </c>
      <c r="C40" s="3">
        <v>17</v>
      </c>
      <c r="D40" s="3">
        <v>45</v>
      </c>
      <c r="E40" s="3">
        <v>0</v>
      </c>
      <c r="F40" s="3">
        <v>2</v>
      </c>
    </row>
    <row r="41" spans="1:6" x14ac:dyDescent="0.25">
      <c r="A41" s="48" t="s">
        <v>185</v>
      </c>
      <c r="B41" s="49">
        <f t="shared" si="0"/>
        <v>192</v>
      </c>
      <c r="C41" s="3">
        <v>51</v>
      </c>
      <c r="D41" s="3">
        <v>136</v>
      </c>
      <c r="E41" s="3">
        <v>0</v>
      </c>
      <c r="F41" s="3">
        <v>5</v>
      </c>
    </row>
    <row r="42" spans="1:6" x14ac:dyDescent="0.25">
      <c r="A42" s="48" t="s">
        <v>186</v>
      </c>
      <c r="B42" s="49">
        <f t="shared" si="0"/>
        <v>210</v>
      </c>
      <c r="C42" s="3">
        <v>31</v>
      </c>
      <c r="D42" s="3">
        <v>175</v>
      </c>
      <c r="E42" s="3">
        <v>0</v>
      </c>
      <c r="F42" s="3">
        <v>4</v>
      </c>
    </row>
    <row r="43" spans="1:6" x14ac:dyDescent="0.25">
      <c r="A43" s="48" t="s">
        <v>187</v>
      </c>
      <c r="B43" s="49">
        <f t="shared" si="0"/>
        <v>148</v>
      </c>
      <c r="C43" s="3">
        <v>49</v>
      </c>
      <c r="D43" s="3">
        <v>97</v>
      </c>
      <c r="E43" s="3">
        <v>0</v>
      </c>
      <c r="F43" s="3">
        <v>2</v>
      </c>
    </row>
    <row r="44" spans="1:6" x14ac:dyDescent="0.25">
      <c r="A44" s="48" t="s">
        <v>188</v>
      </c>
      <c r="B44" s="49">
        <f t="shared" si="0"/>
        <v>14</v>
      </c>
      <c r="C44" s="3">
        <v>6</v>
      </c>
      <c r="D44" s="3">
        <v>8</v>
      </c>
      <c r="E44" s="3">
        <v>0</v>
      </c>
      <c r="F44" s="3">
        <v>0</v>
      </c>
    </row>
    <row r="45" spans="1:6" x14ac:dyDescent="0.25">
      <c r="A45" s="48" t="s">
        <v>189</v>
      </c>
      <c r="B45" s="49">
        <f t="shared" si="0"/>
        <v>304</v>
      </c>
      <c r="C45" s="3">
        <v>81</v>
      </c>
      <c r="D45" s="3">
        <v>222</v>
      </c>
      <c r="E45" s="3">
        <v>0</v>
      </c>
      <c r="F45" s="3">
        <v>1</v>
      </c>
    </row>
    <row r="46" spans="1:6" x14ac:dyDescent="0.25">
      <c r="A46" s="48" t="s">
        <v>190</v>
      </c>
      <c r="B46" s="49">
        <f t="shared" si="0"/>
        <v>371</v>
      </c>
      <c r="C46" s="3">
        <v>58</v>
      </c>
      <c r="D46" s="3">
        <v>307</v>
      </c>
      <c r="E46" s="3">
        <v>0</v>
      </c>
      <c r="F46" s="3">
        <v>6</v>
      </c>
    </row>
    <row r="47" spans="1:6" x14ac:dyDescent="0.25">
      <c r="A47" s="48" t="s">
        <v>191</v>
      </c>
      <c r="B47" s="49">
        <f t="shared" si="0"/>
        <v>174</v>
      </c>
      <c r="C47" s="3">
        <v>18</v>
      </c>
      <c r="D47" s="3">
        <v>153</v>
      </c>
      <c r="E47" s="3">
        <v>0</v>
      </c>
      <c r="F47" s="3">
        <v>3</v>
      </c>
    </row>
    <row r="48" spans="1:6" x14ac:dyDescent="0.25">
      <c r="A48" s="48" t="s">
        <v>192</v>
      </c>
      <c r="B48" s="49">
        <f t="shared" si="0"/>
        <v>453</v>
      </c>
      <c r="C48" s="3">
        <v>88</v>
      </c>
      <c r="D48" s="3">
        <v>353</v>
      </c>
      <c r="E48" s="3">
        <v>0</v>
      </c>
      <c r="F48" s="3">
        <v>12</v>
      </c>
    </row>
    <row r="49" spans="1:6" x14ac:dyDescent="0.25">
      <c r="A49" s="48" t="s">
        <v>193</v>
      </c>
      <c r="B49" s="49">
        <f t="shared" si="0"/>
        <v>306</v>
      </c>
      <c r="C49" s="3">
        <v>104</v>
      </c>
      <c r="D49" s="3">
        <v>193</v>
      </c>
      <c r="E49" s="3">
        <v>0</v>
      </c>
      <c r="F49" s="3">
        <v>9</v>
      </c>
    </row>
    <row r="50" spans="1:6" x14ac:dyDescent="0.25">
      <c r="A50" s="48" t="s">
        <v>194</v>
      </c>
      <c r="B50" s="49">
        <f t="shared" si="0"/>
        <v>246</v>
      </c>
      <c r="C50" s="3">
        <v>64</v>
      </c>
      <c r="D50" s="3">
        <v>174</v>
      </c>
      <c r="E50" s="3">
        <v>0</v>
      </c>
      <c r="F50" s="3">
        <v>8</v>
      </c>
    </row>
    <row r="51" spans="1:6" x14ac:dyDescent="0.25">
      <c r="A51" s="48" t="s">
        <v>195</v>
      </c>
      <c r="B51" s="49">
        <f t="shared" si="0"/>
        <v>283</v>
      </c>
      <c r="C51" s="3">
        <v>79</v>
      </c>
      <c r="D51" s="3">
        <v>199</v>
      </c>
      <c r="E51" s="3">
        <v>1</v>
      </c>
      <c r="F51" s="3">
        <v>4</v>
      </c>
    </row>
    <row r="52" spans="1:6" x14ac:dyDescent="0.25">
      <c r="A52" s="48" t="s">
        <v>196</v>
      </c>
      <c r="B52" s="49">
        <f t="shared" si="0"/>
        <v>263</v>
      </c>
      <c r="C52" s="3">
        <v>53</v>
      </c>
      <c r="D52" s="3">
        <v>206</v>
      </c>
      <c r="E52" s="3">
        <v>1</v>
      </c>
      <c r="F52" s="3">
        <v>3</v>
      </c>
    </row>
    <row r="53" spans="1:6" x14ac:dyDescent="0.25">
      <c r="A53" s="48" t="s">
        <v>197</v>
      </c>
      <c r="B53" s="49">
        <f t="shared" si="0"/>
        <v>371</v>
      </c>
      <c r="C53" s="3">
        <v>81</v>
      </c>
      <c r="D53" s="3">
        <v>285</v>
      </c>
      <c r="E53" s="3">
        <v>1</v>
      </c>
      <c r="F53" s="3">
        <v>4</v>
      </c>
    </row>
    <row r="54" spans="1:6" x14ac:dyDescent="0.25">
      <c r="A54" s="48" t="s">
        <v>198</v>
      </c>
      <c r="B54" s="49">
        <f t="shared" si="0"/>
        <v>313</v>
      </c>
      <c r="C54" s="3">
        <v>61</v>
      </c>
      <c r="D54" s="3">
        <v>248</v>
      </c>
      <c r="E54" s="3">
        <v>0</v>
      </c>
      <c r="F54" s="3">
        <v>4</v>
      </c>
    </row>
    <row r="55" spans="1:6" x14ac:dyDescent="0.25">
      <c r="A55" s="48" t="s">
        <v>199</v>
      </c>
      <c r="B55" s="49">
        <f t="shared" si="0"/>
        <v>116</v>
      </c>
      <c r="C55" s="3">
        <v>21</v>
      </c>
      <c r="D55" s="3">
        <v>94</v>
      </c>
      <c r="E55" s="3">
        <v>0</v>
      </c>
      <c r="F55" s="3">
        <v>1</v>
      </c>
    </row>
    <row r="58" spans="1:6" ht="67.5" x14ac:dyDescent="0.25">
      <c r="A58" s="154" t="s">
        <v>618</v>
      </c>
      <c r="B58" s="44" t="s">
        <v>0</v>
      </c>
      <c r="C58" s="44" t="s">
        <v>289</v>
      </c>
      <c r="D58" s="44" t="s">
        <v>290</v>
      </c>
      <c r="E58" s="44" t="s">
        <v>114</v>
      </c>
      <c r="F58" s="44" t="s">
        <v>115</v>
      </c>
    </row>
    <row r="59" spans="1:6" x14ac:dyDescent="0.25">
      <c r="A59" s="45" t="s">
        <v>291</v>
      </c>
      <c r="B59" s="45"/>
      <c r="C59" s="46"/>
      <c r="D59" s="46"/>
      <c r="E59" s="46"/>
      <c r="F59" s="46"/>
    </row>
    <row r="60" spans="1:6" x14ac:dyDescent="0.25">
      <c r="A60" s="48" t="s">
        <v>145</v>
      </c>
      <c r="B60" s="49">
        <f t="shared" ref="B60:B108" si="1">SUM(C60:F60)</f>
        <v>92</v>
      </c>
      <c r="C60" s="3">
        <v>30</v>
      </c>
      <c r="D60" s="3">
        <v>59</v>
      </c>
      <c r="E60" s="3">
        <v>0</v>
      </c>
      <c r="F60" s="3">
        <v>3</v>
      </c>
    </row>
    <row r="61" spans="1:6" x14ac:dyDescent="0.25">
      <c r="A61" s="48" t="s">
        <v>200</v>
      </c>
      <c r="B61" s="49">
        <f t="shared" si="1"/>
        <v>193</v>
      </c>
      <c r="C61" s="3">
        <v>67</v>
      </c>
      <c r="D61" s="3">
        <v>118</v>
      </c>
      <c r="E61" s="3">
        <v>0</v>
      </c>
      <c r="F61" s="3">
        <v>8</v>
      </c>
    </row>
    <row r="62" spans="1:6" x14ac:dyDescent="0.25">
      <c r="A62" s="48" t="s">
        <v>127</v>
      </c>
      <c r="B62" s="49">
        <f t="shared" si="1"/>
        <v>285</v>
      </c>
      <c r="C62" s="3">
        <v>103</v>
      </c>
      <c r="D62" s="3">
        <v>169</v>
      </c>
      <c r="E62" s="3">
        <v>0</v>
      </c>
      <c r="F62" s="3">
        <v>13</v>
      </c>
    </row>
    <row r="63" spans="1:6" x14ac:dyDescent="0.25">
      <c r="A63" s="48" t="s">
        <v>147</v>
      </c>
      <c r="B63" s="49">
        <f t="shared" si="1"/>
        <v>70</v>
      </c>
      <c r="C63" s="3">
        <v>26</v>
      </c>
      <c r="D63" s="3">
        <v>41</v>
      </c>
      <c r="E63" s="3">
        <v>0</v>
      </c>
      <c r="F63" s="3">
        <v>3</v>
      </c>
    </row>
    <row r="64" spans="1:6" x14ac:dyDescent="0.25">
      <c r="A64" s="48" t="s">
        <v>129</v>
      </c>
      <c r="B64" s="49">
        <f t="shared" si="1"/>
        <v>201</v>
      </c>
      <c r="C64" s="3">
        <v>86</v>
      </c>
      <c r="D64" s="3">
        <v>111</v>
      </c>
      <c r="E64" s="3">
        <v>0</v>
      </c>
      <c r="F64" s="3">
        <v>4</v>
      </c>
    </row>
    <row r="65" spans="1:6" x14ac:dyDescent="0.25">
      <c r="A65" s="48" t="s">
        <v>130</v>
      </c>
      <c r="B65" s="49">
        <f t="shared" si="1"/>
        <v>377</v>
      </c>
      <c r="C65" s="3">
        <v>166</v>
      </c>
      <c r="D65" s="3">
        <v>207</v>
      </c>
      <c r="E65" s="3">
        <v>0</v>
      </c>
      <c r="F65" s="3">
        <v>4</v>
      </c>
    </row>
    <row r="66" spans="1:6" x14ac:dyDescent="0.25">
      <c r="A66" s="48" t="s">
        <v>148</v>
      </c>
      <c r="B66" s="49">
        <f t="shared" si="1"/>
        <v>164</v>
      </c>
      <c r="C66" s="3">
        <v>60</v>
      </c>
      <c r="D66" s="3">
        <v>93</v>
      </c>
      <c r="E66" s="3">
        <v>0</v>
      </c>
      <c r="F66" s="3">
        <v>11</v>
      </c>
    </row>
    <row r="67" spans="1:6" x14ac:dyDescent="0.25">
      <c r="A67" s="48" t="s">
        <v>132</v>
      </c>
      <c r="B67" s="49">
        <f t="shared" si="1"/>
        <v>107</v>
      </c>
      <c r="C67" s="3">
        <v>46</v>
      </c>
      <c r="D67" s="3">
        <v>53</v>
      </c>
      <c r="E67" s="3">
        <v>0</v>
      </c>
      <c r="F67" s="3">
        <v>8</v>
      </c>
    </row>
    <row r="68" spans="1:6" x14ac:dyDescent="0.25">
      <c r="A68" s="48" t="s">
        <v>133</v>
      </c>
      <c r="B68" s="49">
        <f t="shared" si="1"/>
        <v>82</v>
      </c>
      <c r="C68" s="3">
        <v>29</v>
      </c>
      <c r="D68" s="3">
        <v>44</v>
      </c>
      <c r="E68" s="3">
        <v>0</v>
      </c>
      <c r="F68" s="3">
        <v>9</v>
      </c>
    </row>
    <row r="69" spans="1:6" x14ac:dyDescent="0.25">
      <c r="A69" s="48" t="s">
        <v>134</v>
      </c>
      <c r="B69" s="49">
        <f t="shared" si="1"/>
        <v>14</v>
      </c>
      <c r="C69" s="3">
        <v>5</v>
      </c>
      <c r="D69" s="3">
        <v>9</v>
      </c>
      <c r="E69" s="3">
        <v>0</v>
      </c>
      <c r="F69" s="3">
        <v>0</v>
      </c>
    </row>
    <row r="70" spans="1:6" x14ac:dyDescent="0.25">
      <c r="A70" s="48" t="s">
        <v>135</v>
      </c>
      <c r="B70" s="49">
        <f t="shared" si="1"/>
        <v>329</v>
      </c>
      <c r="C70" s="3">
        <v>141</v>
      </c>
      <c r="D70" s="3">
        <v>179</v>
      </c>
      <c r="E70" s="3">
        <v>0</v>
      </c>
      <c r="F70" s="3">
        <v>9</v>
      </c>
    </row>
    <row r="71" spans="1:6" x14ac:dyDescent="0.25">
      <c r="A71" s="48" t="s">
        <v>136</v>
      </c>
      <c r="B71" s="49">
        <f t="shared" si="1"/>
        <v>357</v>
      </c>
      <c r="C71" s="3">
        <v>102</v>
      </c>
      <c r="D71" s="3">
        <v>241</v>
      </c>
      <c r="E71" s="3">
        <v>0</v>
      </c>
      <c r="F71" s="3">
        <v>14</v>
      </c>
    </row>
    <row r="72" spans="1:6" x14ac:dyDescent="0.25">
      <c r="A72" s="48" t="s">
        <v>137</v>
      </c>
      <c r="B72" s="49">
        <f t="shared" si="1"/>
        <v>316</v>
      </c>
      <c r="C72" s="3">
        <v>110</v>
      </c>
      <c r="D72" s="3">
        <v>198</v>
      </c>
      <c r="E72" s="3">
        <v>0</v>
      </c>
      <c r="F72" s="3">
        <v>8</v>
      </c>
    </row>
    <row r="73" spans="1:6" x14ac:dyDescent="0.25">
      <c r="A73" s="48" t="s">
        <v>138</v>
      </c>
      <c r="B73" s="49">
        <f t="shared" si="1"/>
        <v>169</v>
      </c>
      <c r="C73" s="3">
        <v>65</v>
      </c>
      <c r="D73" s="3">
        <v>94</v>
      </c>
      <c r="E73" s="3">
        <v>0</v>
      </c>
      <c r="F73" s="3">
        <v>10</v>
      </c>
    </row>
    <row r="74" spans="1:6" x14ac:dyDescent="0.25">
      <c r="A74" s="48" t="s">
        <v>139</v>
      </c>
      <c r="B74" s="49">
        <f t="shared" si="1"/>
        <v>241</v>
      </c>
      <c r="C74" s="3">
        <v>92</v>
      </c>
      <c r="D74" s="3">
        <v>144</v>
      </c>
      <c r="E74" s="3">
        <v>0</v>
      </c>
      <c r="F74" s="3">
        <v>5</v>
      </c>
    </row>
    <row r="75" spans="1:6" x14ac:dyDescent="0.25">
      <c r="A75" s="48" t="s">
        <v>140</v>
      </c>
      <c r="B75" s="49">
        <f t="shared" si="1"/>
        <v>294</v>
      </c>
      <c r="C75" s="3">
        <v>93</v>
      </c>
      <c r="D75" s="3">
        <v>192</v>
      </c>
      <c r="E75" s="3">
        <v>0</v>
      </c>
      <c r="F75" s="3">
        <v>9</v>
      </c>
    </row>
    <row r="76" spans="1:6" x14ac:dyDescent="0.25">
      <c r="A76" s="48" t="s">
        <v>141</v>
      </c>
      <c r="B76" s="49">
        <f t="shared" si="1"/>
        <v>267</v>
      </c>
      <c r="C76" s="3">
        <v>95</v>
      </c>
      <c r="D76" s="3">
        <v>160</v>
      </c>
      <c r="E76" s="3">
        <v>0</v>
      </c>
      <c r="F76" s="3">
        <v>12</v>
      </c>
    </row>
    <row r="77" spans="1:6" x14ac:dyDescent="0.25">
      <c r="A77" s="48" t="s">
        <v>201</v>
      </c>
      <c r="B77" s="49">
        <f t="shared" si="1"/>
        <v>117</v>
      </c>
      <c r="C77" s="3">
        <v>42</v>
      </c>
      <c r="D77" s="3">
        <v>72</v>
      </c>
      <c r="E77" s="3">
        <v>0</v>
      </c>
      <c r="F77" s="3">
        <v>3</v>
      </c>
    </row>
    <row r="78" spans="1:6" x14ac:dyDescent="0.25">
      <c r="A78" s="48" t="s">
        <v>143</v>
      </c>
      <c r="B78" s="49">
        <f t="shared" si="1"/>
        <v>236</v>
      </c>
      <c r="C78" s="3">
        <v>77</v>
      </c>
      <c r="D78" s="3">
        <v>151</v>
      </c>
      <c r="E78" s="3">
        <v>0</v>
      </c>
      <c r="F78" s="3">
        <v>8</v>
      </c>
    </row>
    <row r="79" spans="1:6" x14ac:dyDescent="0.25">
      <c r="A79" s="48" t="s">
        <v>202</v>
      </c>
      <c r="B79" s="49">
        <f t="shared" si="1"/>
        <v>360</v>
      </c>
      <c r="C79" s="3">
        <v>79</v>
      </c>
      <c r="D79" s="3">
        <v>268</v>
      </c>
      <c r="E79" s="3">
        <v>0</v>
      </c>
      <c r="F79" s="3">
        <v>13</v>
      </c>
    </row>
    <row r="80" spans="1:6" x14ac:dyDescent="0.25">
      <c r="A80" s="48" t="s">
        <v>203</v>
      </c>
      <c r="B80" s="49">
        <f t="shared" si="1"/>
        <v>293</v>
      </c>
      <c r="C80" s="3">
        <v>61</v>
      </c>
      <c r="D80" s="3">
        <v>212</v>
      </c>
      <c r="E80" s="3">
        <v>0</v>
      </c>
      <c r="F80" s="3">
        <v>20</v>
      </c>
    </row>
    <row r="81" spans="1:6" x14ac:dyDescent="0.25">
      <c r="A81" s="48" t="s">
        <v>204</v>
      </c>
      <c r="B81" s="49">
        <f t="shared" si="1"/>
        <v>302</v>
      </c>
      <c r="C81" s="3">
        <v>109</v>
      </c>
      <c r="D81" s="3">
        <v>191</v>
      </c>
      <c r="E81" s="3">
        <v>0</v>
      </c>
      <c r="F81" s="3">
        <v>2</v>
      </c>
    </row>
    <row r="82" spans="1:6" x14ac:dyDescent="0.25">
      <c r="A82" s="48" t="s">
        <v>205</v>
      </c>
      <c r="B82" s="49">
        <f t="shared" si="1"/>
        <v>265</v>
      </c>
      <c r="C82" s="3">
        <v>57</v>
      </c>
      <c r="D82" s="3">
        <v>205</v>
      </c>
      <c r="E82" s="3">
        <v>0</v>
      </c>
      <c r="F82" s="3">
        <v>3</v>
      </c>
    </row>
    <row r="83" spans="1:6" x14ac:dyDescent="0.25">
      <c r="A83" s="48" t="s">
        <v>206</v>
      </c>
      <c r="B83" s="49">
        <f t="shared" si="1"/>
        <v>252</v>
      </c>
      <c r="C83" s="3">
        <v>33</v>
      </c>
      <c r="D83" s="3">
        <v>212</v>
      </c>
      <c r="E83" s="3">
        <v>0</v>
      </c>
      <c r="F83" s="3">
        <v>7</v>
      </c>
    </row>
    <row r="84" spans="1:6" x14ac:dyDescent="0.25">
      <c r="A84" s="48" t="s">
        <v>207</v>
      </c>
      <c r="B84" s="49">
        <f t="shared" si="1"/>
        <v>244</v>
      </c>
      <c r="C84" s="3">
        <v>31</v>
      </c>
      <c r="D84" s="3">
        <v>208</v>
      </c>
      <c r="E84" s="3">
        <v>0</v>
      </c>
      <c r="F84" s="3">
        <v>5</v>
      </c>
    </row>
    <row r="85" spans="1:6" x14ac:dyDescent="0.25">
      <c r="A85" s="48" t="s">
        <v>208</v>
      </c>
      <c r="B85" s="49">
        <f t="shared" si="1"/>
        <v>453</v>
      </c>
      <c r="C85" s="3">
        <v>161</v>
      </c>
      <c r="D85" s="3">
        <v>276</v>
      </c>
      <c r="E85" s="3">
        <v>0</v>
      </c>
      <c r="F85" s="3">
        <v>16</v>
      </c>
    </row>
    <row r="86" spans="1:6" x14ac:dyDescent="0.25">
      <c r="A86" s="48" t="s">
        <v>209</v>
      </c>
      <c r="B86" s="49">
        <f t="shared" si="1"/>
        <v>284</v>
      </c>
      <c r="C86" s="3">
        <v>124</v>
      </c>
      <c r="D86" s="3">
        <v>150</v>
      </c>
      <c r="E86" s="3">
        <v>0</v>
      </c>
      <c r="F86" s="3">
        <v>10</v>
      </c>
    </row>
    <row r="87" spans="1:6" x14ac:dyDescent="0.25">
      <c r="A87" s="48" t="s">
        <v>210</v>
      </c>
      <c r="B87" s="49">
        <f t="shared" si="1"/>
        <v>388</v>
      </c>
      <c r="C87" s="3">
        <v>137</v>
      </c>
      <c r="D87" s="3">
        <v>234</v>
      </c>
      <c r="E87" s="3">
        <v>0</v>
      </c>
      <c r="F87" s="3">
        <v>17</v>
      </c>
    </row>
    <row r="88" spans="1:6" x14ac:dyDescent="0.25">
      <c r="A88" s="48" t="s">
        <v>211</v>
      </c>
      <c r="B88" s="49">
        <f t="shared" si="1"/>
        <v>497</v>
      </c>
      <c r="C88" s="3">
        <v>249</v>
      </c>
      <c r="D88" s="3">
        <v>232</v>
      </c>
      <c r="E88" s="3">
        <v>0</v>
      </c>
      <c r="F88" s="3">
        <v>16</v>
      </c>
    </row>
    <row r="89" spans="1:6" x14ac:dyDescent="0.25">
      <c r="A89" s="48" t="s">
        <v>212</v>
      </c>
      <c r="B89" s="49">
        <f t="shared" si="1"/>
        <v>374</v>
      </c>
      <c r="C89" s="3">
        <v>191</v>
      </c>
      <c r="D89" s="3">
        <v>171</v>
      </c>
      <c r="E89" s="3">
        <v>0</v>
      </c>
      <c r="F89" s="3">
        <v>12</v>
      </c>
    </row>
    <row r="90" spans="1:6" x14ac:dyDescent="0.25">
      <c r="A90" s="48" t="s">
        <v>213</v>
      </c>
      <c r="B90" s="49">
        <f t="shared" si="1"/>
        <v>96</v>
      </c>
      <c r="C90" s="3">
        <v>31</v>
      </c>
      <c r="D90" s="3">
        <v>64</v>
      </c>
      <c r="E90" s="3">
        <v>0</v>
      </c>
      <c r="F90" s="3">
        <v>1</v>
      </c>
    </row>
    <row r="91" spans="1:6" x14ac:dyDescent="0.25">
      <c r="A91" s="48" t="s">
        <v>214</v>
      </c>
      <c r="B91" s="49">
        <f t="shared" si="1"/>
        <v>361</v>
      </c>
      <c r="C91" s="3">
        <v>97</v>
      </c>
      <c r="D91" s="3">
        <v>258</v>
      </c>
      <c r="E91" s="3">
        <v>0</v>
      </c>
      <c r="F91" s="3">
        <v>6</v>
      </c>
    </row>
    <row r="92" spans="1:6" x14ac:dyDescent="0.25">
      <c r="A92" s="48" t="s">
        <v>215</v>
      </c>
      <c r="B92" s="49">
        <f t="shared" si="1"/>
        <v>300</v>
      </c>
      <c r="C92" s="3">
        <v>102</v>
      </c>
      <c r="D92" s="3">
        <v>187</v>
      </c>
      <c r="E92" s="3">
        <v>0</v>
      </c>
      <c r="F92" s="3">
        <v>11</v>
      </c>
    </row>
    <row r="93" spans="1:6" x14ac:dyDescent="0.25">
      <c r="A93" s="48" t="s">
        <v>216</v>
      </c>
      <c r="B93" s="49">
        <f t="shared" si="1"/>
        <v>257</v>
      </c>
      <c r="C93" s="3">
        <v>69</v>
      </c>
      <c r="D93" s="3">
        <v>181</v>
      </c>
      <c r="E93" s="3">
        <v>0</v>
      </c>
      <c r="F93" s="3">
        <v>7</v>
      </c>
    </row>
    <row r="94" spans="1:6" x14ac:dyDescent="0.25">
      <c r="A94" s="48" t="s">
        <v>217</v>
      </c>
      <c r="B94" s="49">
        <f t="shared" si="1"/>
        <v>210</v>
      </c>
      <c r="C94" s="3">
        <v>36</v>
      </c>
      <c r="D94" s="3">
        <v>168</v>
      </c>
      <c r="E94" s="3">
        <v>0</v>
      </c>
      <c r="F94" s="3">
        <v>6</v>
      </c>
    </row>
    <row r="95" spans="1:6" x14ac:dyDescent="0.25">
      <c r="A95" s="48" t="s">
        <v>218</v>
      </c>
      <c r="B95" s="49">
        <f t="shared" si="1"/>
        <v>249</v>
      </c>
      <c r="C95" s="3">
        <v>70</v>
      </c>
      <c r="D95" s="3">
        <v>173</v>
      </c>
      <c r="E95" s="3">
        <v>0</v>
      </c>
      <c r="F95" s="3">
        <v>6</v>
      </c>
    </row>
    <row r="96" spans="1:6" x14ac:dyDescent="0.25">
      <c r="A96" s="48" t="s">
        <v>219</v>
      </c>
      <c r="B96" s="49">
        <f t="shared" si="1"/>
        <v>215</v>
      </c>
      <c r="C96" s="3">
        <v>57</v>
      </c>
      <c r="D96" s="3">
        <v>156</v>
      </c>
      <c r="E96" s="3">
        <v>0</v>
      </c>
      <c r="F96" s="3">
        <v>2</v>
      </c>
    </row>
    <row r="97" spans="1:6" x14ac:dyDescent="0.25">
      <c r="A97" s="48" t="s">
        <v>220</v>
      </c>
      <c r="B97" s="49">
        <f t="shared" si="1"/>
        <v>245</v>
      </c>
      <c r="C97" s="3">
        <v>49</v>
      </c>
      <c r="D97" s="3">
        <v>188</v>
      </c>
      <c r="E97" s="3">
        <v>0</v>
      </c>
      <c r="F97" s="3">
        <v>8</v>
      </c>
    </row>
    <row r="98" spans="1:6" x14ac:dyDescent="0.25">
      <c r="A98" s="48" t="s">
        <v>221</v>
      </c>
      <c r="B98" s="49">
        <f t="shared" si="1"/>
        <v>290</v>
      </c>
      <c r="C98" s="3">
        <v>77</v>
      </c>
      <c r="D98" s="3">
        <v>198</v>
      </c>
      <c r="E98" s="3">
        <v>0</v>
      </c>
      <c r="F98" s="3">
        <v>15</v>
      </c>
    </row>
    <row r="99" spans="1:6" x14ac:dyDescent="0.25">
      <c r="A99" s="48" t="s">
        <v>222</v>
      </c>
      <c r="B99" s="49">
        <f t="shared" si="1"/>
        <v>550</v>
      </c>
      <c r="C99" s="3">
        <v>125</v>
      </c>
      <c r="D99" s="3">
        <v>409</v>
      </c>
      <c r="E99" s="3">
        <v>0</v>
      </c>
      <c r="F99" s="3">
        <v>16</v>
      </c>
    </row>
    <row r="100" spans="1:6" x14ac:dyDescent="0.25">
      <c r="A100" s="48" t="s">
        <v>223</v>
      </c>
      <c r="B100" s="49">
        <f t="shared" si="1"/>
        <v>155</v>
      </c>
      <c r="C100" s="3">
        <v>20</v>
      </c>
      <c r="D100" s="3">
        <v>132</v>
      </c>
      <c r="E100" s="3">
        <v>0</v>
      </c>
      <c r="F100" s="3">
        <v>3</v>
      </c>
    </row>
    <row r="101" spans="1:6" x14ac:dyDescent="0.25">
      <c r="A101" s="48" t="s">
        <v>231</v>
      </c>
      <c r="B101" s="49">
        <f t="shared" si="1"/>
        <v>165</v>
      </c>
      <c r="C101" s="3">
        <v>35</v>
      </c>
      <c r="D101" s="3">
        <v>125</v>
      </c>
      <c r="E101" s="3">
        <v>0</v>
      </c>
      <c r="F101" s="3">
        <v>5</v>
      </c>
    </row>
    <row r="102" spans="1:6" x14ac:dyDescent="0.25">
      <c r="A102" s="48" t="s">
        <v>224</v>
      </c>
      <c r="B102" s="49">
        <f t="shared" si="1"/>
        <v>269</v>
      </c>
      <c r="C102" s="3">
        <v>44</v>
      </c>
      <c r="D102" s="3">
        <v>218</v>
      </c>
      <c r="E102" s="3">
        <v>0</v>
      </c>
      <c r="F102" s="3">
        <v>7</v>
      </c>
    </row>
    <row r="103" spans="1:6" x14ac:dyDescent="0.25">
      <c r="A103" s="48" t="s">
        <v>225</v>
      </c>
      <c r="B103" s="49">
        <f t="shared" si="1"/>
        <v>34</v>
      </c>
      <c r="C103" s="3">
        <v>7</v>
      </c>
      <c r="D103" s="3">
        <v>25</v>
      </c>
      <c r="E103" s="3">
        <v>0</v>
      </c>
      <c r="F103" s="3">
        <v>2</v>
      </c>
    </row>
    <row r="104" spans="1:6" x14ac:dyDescent="0.25">
      <c r="A104" s="48" t="s">
        <v>246</v>
      </c>
      <c r="B104" s="49">
        <f t="shared" si="1"/>
        <v>166</v>
      </c>
      <c r="C104" s="3">
        <v>44</v>
      </c>
      <c r="D104" s="3">
        <v>117</v>
      </c>
      <c r="E104" s="3">
        <v>0</v>
      </c>
      <c r="F104" s="3">
        <v>5</v>
      </c>
    </row>
    <row r="105" spans="1:6" x14ac:dyDescent="0.25">
      <c r="A105" s="48" t="s">
        <v>226</v>
      </c>
      <c r="B105" s="49">
        <f t="shared" si="1"/>
        <v>236</v>
      </c>
      <c r="C105" s="3">
        <v>42</v>
      </c>
      <c r="D105" s="3">
        <v>185</v>
      </c>
      <c r="E105" s="3">
        <v>0</v>
      </c>
      <c r="F105" s="3">
        <v>9</v>
      </c>
    </row>
    <row r="106" spans="1:6" x14ac:dyDescent="0.25">
      <c r="A106" s="48" t="s">
        <v>227</v>
      </c>
      <c r="B106" s="49">
        <f t="shared" si="1"/>
        <v>326</v>
      </c>
      <c r="C106" s="3">
        <v>109</v>
      </c>
      <c r="D106" s="3">
        <v>215</v>
      </c>
      <c r="E106" s="3">
        <v>0</v>
      </c>
      <c r="F106" s="3">
        <v>2</v>
      </c>
    </row>
    <row r="107" spans="1:6" x14ac:dyDescent="0.25">
      <c r="A107" s="48" t="s">
        <v>228</v>
      </c>
      <c r="B107" s="49">
        <f t="shared" si="1"/>
        <v>269</v>
      </c>
      <c r="C107" s="3">
        <v>62</v>
      </c>
      <c r="D107" s="3">
        <v>202</v>
      </c>
      <c r="E107" s="3">
        <v>0</v>
      </c>
      <c r="F107" s="3">
        <v>5</v>
      </c>
    </row>
    <row r="108" spans="1:6" x14ac:dyDescent="0.25">
      <c r="A108" s="48" t="s">
        <v>229</v>
      </c>
      <c r="B108" s="49">
        <f t="shared" si="1"/>
        <v>335</v>
      </c>
      <c r="C108" s="3">
        <v>112</v>
      </c>
      <c r="D108" s="3">
        <v>222</v>
      </c>
      <c r="E108" s="3">
        <v>0</v>
      </c>
      <c r="F108" s="3">
        <v>1</v>
      </c>
    </row>
    <row r="109" spans="1:6" x14ac:dyDescent="0.25">
      <c r="A109" s="50" t="s">
        <v>230</v>
      </c>
      <c r="B109" s="49">
        <f>SUM(B60:B108,B3:B55)</f>
        <v>25631</v>
      </c>
      <c r="C109" s="49">
        <f t="shared" ref="C109:F109" si="2">SUM(C60:C108,C3:C55)</f>
        <v>7471</v>
      </c>
      <c r="D109" s="49">
        <f t="shared" si="2"/>
        <v>17339</v>
      </c>
      <c r="E109" s="49">
        <f t="shared" si="2"/>
        <v>7</v>
      </c>
      <c r="F109" s="49">
        <f t="shared" si="2"/>
        <v>814</v>
      </c>
    </row>
  </sheetData>
  <pageMargins left="0.2" right="0.2" top="0.75" bottom="0.75" header="0.3" footer="0.3"/>
  <pageSetup paperSize="5" orientation="portrait" r:id="rId1"/>
  <headerFooter>
    <oddHeader>&amp;C&amp;"-,Bold"&amp;12 2021 General Election
November 2, 2021</oddHeader>
    <oddFooter>&amp;RPage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09"/>
  <sheetViews>
    <sheetView view="pageLayout" zoomScaleNormal="100" workbookViewId="0"/>
  </sheetViews>
  <sheetFormatPr defaultRowHeight="15" x14ac:dyDescent="0.25"/>
  <cols>
    <col min="1" max="1" width="58.28515625" customWidth="1"/>
    <col min="2" max="6" width="7.140625" customWidth="1"/>
  </cols>
  <sheetData>
    <row r="1" spans="1:6" ht="79.5" x14ac:dyDescent="0.25">
      <c r="A1" s="129" t="s">
        <v>622</v>
      </c>
      <c r="B1" s="44" t="s">
        <v>0</v>
      </c>
      <c r="C1" s="44" t="s">
        <v>289</v>
      </c>
      <c r="D1" s="44" t="s">
        <v>290</v>
      </c>
      <c r="E1" s="44" t="s">
        <v>114</v>
      </c>
      <c r="F1" s="44" t="s">
        <v>115</v>
      </c>
    </row>
    <row r="2" spans="1:6" x14ac:dyDescent="0.25">
      <c r="A2" s="45" t="s">
        <v>502</v>
      </c>
      <c r="B2" s="45"/>
      <c r="C2" s="46"/>
      <c r="D2" s="46"/>
      <c r="E2" s="46"/>
      <c r="F2" s="47"/>
    </row>
    <row r="3" spans="1:6" x14ac:dyDescent="0.25">
      <c r="A3" s="48" t="s">
        <v>159</v>
      </c>
      <c r="B3" s="49">
        <f t="shared" ref="B3:B55" si="0">SUM(C3:F3)</f>
        <v>278</v>
      </c>
      <c r="C3" s="3">
        <v>98</v>
      </c>
      <c r="D3" s="3">
        <v>151</v>
      </c>
      <c r="E3" s="3">
        <v>0</v>
      </c>
      <c r="F3" s="3">
        <v>29</v>
      </c>
    </row>
    <row r="4" spans="1:6" x14ac:dyDescent="0.25">
      <c r="A4" s="48" t="s">
        <v>160</v>
      </c>
      <c r="B4" s="49">
        <f t="shared" si="0"/>
        <v>499</v>
      </c>
      <c r="C4" s="3">
        <v>206</v>
      </c>
      <c r="D4" s="3">
        <v>263</v>
      </c>
      <c r="E4" s="3">
        <v>0</v>
      </c>
      <c r="F4" s="3">
        <v>30</v>
      </c>
    </row>
    <row r="5" spans="1:6" x14ac:dyDescent="0.25">
      <c r="A5" s="48" t="s">
        <v>161</v>
      </c>
      <c r="B5" s="49">
        <f t="shared" si="0"/>
        <v>290</v>
      </c>
      <c r="C5" s="3">
        <v>132</v>
      </c>
      <c r="D5" s="3">
        <v>128</v>
      </c>
      <c r="E5" s="3">
        <v>0</v>
      </c>
      <c r="F5" s="3">
        <v>30</v>
      </c>
    </row>
    <row r="6" spans="1:6" x14ac:dyDescent="0.25">
      <c r="A6" s="48" t="s">
        <v>162</v>
      </c>
      <c r="B6" s="49">
        <f t="shared" si="0"/>
        <v>373</v>
      </c>
      <c r="C6" s="3">
        <v>198</v>
      </c>
      <c r="D6" s="3">
        <v>141</v>
      </c>
      <c r="E6" s="3">
        <v>0</v>
      </c>
      <c r="F6" s="3">
        <v>34</v>
      </c>
    </row>
    <row r="7" spans="1:6" x14ac:dyDescent="0.25">
      <c r="A7" s="48" t="s">
        <v>163</v>
      </c>
      <c r="B7" s="49">
        <f t="shared" si="0"/>
        <v>217</v>
      </c>
      <c r="C7" s="3">
        <v>93</v>
      </c>
      <c r="D7" s="3">
        <v>110</v>
      </c>
      <c r="E7" s="3">
        <v>0</v>
      </c>
      <c r="F7" s="3">
        <v>14</v>
      </c>
    </row>
    <row r="8" spans="1:6" x14ac:dyDescent="0.25">
      <c r="A8" s="48" t="s">
        <v>164</v>
      </c>
      <c r="B8" s="49">
        <f t="shared" si="0"/>
        <v>329</v>
      </c>
      <c r="C8" s="3">
        <v>104</v>
      </c>
      <c r="D8" s="3">
        <v>196</v>
      </c>
      <c r="E8" s="3">
        <v>0</v>
      </c>
      <c r="F8" s="3">
        <v>29</v>
      </c>
    </row>
    <row r="9" spans="1:6" x14ac:dyDescent="0.25">
      <c r="A9" s="48" t="s">
        <v>165</v>
      </c>
      <c r="B9" s="49">
        <f t="shared" si="0"/>
        <v>520</v>
      </c>
      <c r="C9" s="3">
        <v>190</v>
      </c>
      <c r="D9" s="3">
        <v>286</v>
      </c>
      <c r="E9" s="3">
        <v>1</v>
      </c>
      <c r="F9" s="3">
        <v>43</v>
      </c>
    </row>
    <row r="10" spans="1:6" x14ac:dyDescent="0.25">
      <c r="A10" s="48" t="s">
        <v>166</v>
      </c>
      <c r="B10" s="49">
        <f t="shared" si="0"/>
        <v>535</v>
      </c>
      <c r="C10" s="3">
        <v>162</v>
      </c>
      <c r="D10" s="3">
        <v>324</v>
      </c>
      <c r="E10" s="3">
        <v>1</v>
      </c>
      <c r="F10" s="3">
        <v>48</v>
      </c>
    </row>
    <row r="11" spans="1:6" x14ac:dyDescent="0.25">
      <c r="A11" s="48" t="s">
        <v>167</v>
      </c>
      <c r="B11" s="49">
        <f t="shared" si="0"/>
        <v>380</v>
      </c>
      <c r="C11" s="3">
        <v>126</v>
      </c>
      <c r="D11" s="3">
        <v>232</v>
      </c>
      <c r="E11" s="3">
        <v>0</v>
      </c>
      <c r="F11" s="3">
        <v>22</v>
      </c>
    </row>
    <row r="12" spans="1:6" x14ac:dyDescent="0.25">
      <c r="A12" s="48" t="s">
        <v>168</v>
      </c>
      <c r="B12" s="49">
        <f t="shared" si="0"/>
        <v>369</v>
      </c>
      <c r="C12" s="3">
        <v>170</v>
      </c>
      <c r="D12" s="3">
        <v>166</v>
      </c>
      <c r="E12" s="3">
        <v>0</v>
      </c>
      <c r="F12" s="3">
        <v>33</v>
      </c>
    </row>
    <row r="13" spans="1:6" x14ac:dyDescent="0.25">
      <c r="A13" s="48" t="s">
        <v>169</v>
      </c>
      <c r="B13" s="49">
        <f t="shared" si="0"/>
        <v>281</v>
      </c>
      <c r="C13" s="3">
        <v>127</v>
      </c>
      <c r="D13" s="3">
        <v>141</v>
      </c>
      <c r="E13" s="3">
        <v>1</v>
      </c>
      <c r="F13" s="3">
        <v>12</v>
      </c>
    </row>
    <row r="14" spans="1:6" x14ac:dyDescent="0.25">
      <c r="A14" s="48" t="s">
        <v>170</v>
      </c>
      <c r="B14" s="49">
        <f t="shared" si="0"/>
        <v>331</v>
      </c>
      <c r="C14" s="3">
        <v>180</v>
      </c>
      <c r="D14" s="3">
        <v>126</v>
      </c>
      <c r="E14" s="3">
        <v>0</v>
      </c>
      <c r="F14" s="3">
        <v>25</v>
      </c>
    </row>
    <row r="15" spans="1:6" x14ac:dyDescent="0.25">
      <c r="A15" s="48" t="s">
        <v>171</v>
      </c>
      <c r="B15" s="49">
        <f t="shared" si="0"/>
        <v>83</v>
      </c>
      <c r="C15" s="3">
        <v>22</v>
      </c>
      <c r="D15" s="3">
        <v>56</v>
      </c>
      <c r="E15" s="3">
        <v>0</v>
      </c>
      <c r="F15" s="3">
        <v>5</v>
      </c>
    </row>
    <row r="16" spans="1:6" x14ac:dyDescent="0.25">
      <c r="A16" s="48" t="s">
        <v>172</v>
      </c>
      <c r="B16" s="49">
        <f t="shared" si="0"/>
        <v>173</v>
      </c>
      <c r="C16" s="3">
        <v>62</v>
      </c>
      <c r="D16" s="3">
        <v>103</v>
      </c>
      <c r="E16" s="3">
        <v>0</v>
      </c>
      <c r="F16" s="3">
        <v>8</v>
      </c>
    </row>
    <row r="17" spans="1:6" x14ac:dyDescent="0.25">
      <c r="A17" s="48" t="s">
        <v>99</v>
      </c>
      <c r="B17" s="49">
        <f t="shared" si="0"/>
        <v>277</v>
      </c>
      <c r="C17" s="3">
        <v>70</v>
      </c>
      <c r="D17" s="3">
        <v>189</v>
      </c>
      <c r="E17" s="3">
        <v>0</v>
      </c>
      <c r="F17" s="3">
        <v>18</v>
      </c>
    </row>
    <row r="18" spans="1:6" x14ac:dyDescent="0.25">
      <c r="A18" s="48" t="s">
        <v>18</v>
      </c>
      <c r="B18" s="49">
        <f t="shared" si="0"/>
        <v>128</v>
      </c>
      <c r="C18" s="3">
        <v>42</v>
      </c>
      <c r="D18" s="3">
        <v>65</v>
      </c>
      <c r="E18" s="3">
        <v>0</v>
      </c>
      <c r="F18" s="3">
        <v>21</v>
      </c>
    </row>
    <row r="19" spans="1:6" x14ac:dyDescent="0.25">
      <c r="A19" s="48" t="s">
        <v>174</v>
      </c>
      <c r="B19" s="49">
        <f t="shared" si="0"/>
        <v>142</v>
      </c>
      <c r="C19" s="3">
        <v>69</v>
      </c>
      <c r="D19" s="3">
        <v>57</v>
      </c>
      <c r="E19" s="3">
        <v>0</v>
      </c>
      <c r="F19" s="3">
        <v>16</v>
      </c>
    </row>
    <row r="20" spans="1:6" x14ac:dyDescent="0.25">
      <c r="A20" s="48" t="s">
        <v>118</v>
      </c>
      <c r="B20" s="49">
        <f t="shared" si="0"/>
        <v>83</v>
      </c>
      <c r="C20" s="3">
        <v>38</v>
      </c>
      <c r="D20" s="3">
        <v>21</v>
      </c>
      <c r="E20" s="3">
        <v>0</v>
      </c>
      <c r="F20" s="3">
        <v>24</v>
      </c>
    </row>
    <row r="21" spans="1:6" x14ac:dyDescent="0.25">
      <c r="A21" s="48" t="s">
        <v>19</v>
      </c>
      <c r="B21" s="49">
        <f t="shared" si="0"/>
        <v>266</v>
      </c>
      <c r="C21" s="3">
        <v>132</v>
      </c>
      <c r="D21" s="3">
        <v>99</v>
      </c>
      <c r="E21" s="3">
        <v>0</v>
      </c>
      <c r="F21" s="3">
        <v>35</v>
      </c>
    </row>
    <row r="22" spans="1:6" x14ac:dyDescent="0.25">
      <c r="A22" s="48" t="s">
        <v>20</v>
      </c>
      <c r="B22" s="49">
        <f t="shared" si="0"/>
        <v>264</v>
      </c>
      <c r="C22" s="3">
        <v>151</v>
      </c>
      <c r="D22" s="3">
        <v>92</v>
      </c>
      <c r="E22" s="3">
        <v>0</v>
      </c>
      <c r="F22" s="3">
        <v>21</v>
      </c>
    </row>
    <row r="23" spans="1:6" x14ac:dyDescent="0.25">
      <c r="A23" s="48" t="s">
        <v>175</v>
      </c>
      <c r="B23" s="49">
        <f t="shared" si="0"/>
        <v>225</v>
      </c>
      <c r="C23" s="3">
        <v>99</v>
      </c>
      <c r="D23" s="3">
        <v>82</v>
      </c>
      <c r="E23" s="3">
        <v>0</v>
      </c>
      <c r="F23" s="3">
        <v>44</v>
      </c>
    </row>
    <row r="24" spans="1:6" x14ac:dyDescent="0.25">
      <c r="A24" s="48" t="s">
        <v>119</v>
      </c>
      <c r="B24" s="49">
        <f t="shared" si="0"/>
        <v>480</v>
      </c>
      <c r="C24" s="3">
        <v>259</v>
      </c>
      <c r="D24" s="3">
        <v>168</v>
      </c>
      <c r="E24" s="3">
        <v>0</v>
      </c>
      <c r="F24" s="3">
        <v>53</v>
      </c>
    </row>
    <row r="25" spans="1:6" x14ac:dyDescent="0.25">
      <c r="A25" s="48" t="s">
        <v>120</v>
      </c>
      <c r="B25" s="49">
        <f t="shared" si="0"/>
        <v>186</v>
      </c>
      <c r="C25" s="3">
        <v>90</v>
      </c>
      <c r="D25" s="3">
        <v>82</v>
      </c>
      <c r="E25" s="3">
        <v>0</v>
      </c>
      <c r="F25" s="3">
        <v>14</v>
      </c>
    </row>
    <row r="26" spans="1:6" x14ac:dyDescent="0.25">
      <c r="A26" s="48" t="s">
        <v>176</v>
      </c>
      <c r="B26" s="49">
        <f t="shared" si="0"/>
        <v>83</v>
      </c>
      <c r="C26" s="3">
        <v>50</v>
      </c>
      <c r="D26" s="3">
        <v>21</v>
      </c>
      <c r="E26" s="3">
        <v>0</v>
      </c>
      <c r="F26" s="3">
        <v>12</v>
      </c>
    </row>
    <row r="27" spans="1:6" x14ac:dyDescent="0.25">
      <c r="A27" s="48" t="s">
        <v>122</v>
      </c>
      <c r="B27" s="49">
        <f t="shared" si="0"/>
        <v>143</v>
      </c>
      <c r="C27" s="3">
        <v>73</v>
      </c>
      <c r="D27" s="3">
        <v>49</v>
      </c>
      <c r="E27" s="3">
        <v>0</v>
      </c>
      <c r="F27" s="3">
        <v>21</v>
      </c>
    </row>
    <row r="28" spans="1:6" x14ac:dyDescent="0.25">
      <c r="A28" s="48" t="s">
        <v>21</v>
      </c>
      <c r="B28" s="49">
        <f t="shared" si="0"/>
        <v>243</v>
      </c>
      <c r="C28" s="3">
        <v>113</v>
      </c>
      <c r="D28" s="3">
        <v>105</v>
      </c>
      <c r="E28" s="3">
        <v>0</v>
      </c>
      <c r="F28" s="3">
        <v>25</v>
      </c>
    </row>
    <row r="29" spans="1:6" x14ac:dyDescent="0.25">
      <c r="A29" s="48" t="s">
        <v>22</v>
      </c>
      <c r="B29" s="49">
        <f t="shared" si="0"/>
        <v>125</v>
      </c>
      <c r="C29" s="3">
        <v>69</v>
      </c>
      <c r="D29" s="3">
        <v>35</v>
      </c>
      <c r="E29" s="3">
        <v>0</v>
      </c>
      <c r="F29" s="3">
        <v>21</v>
      </c>
    </row>
    <row r="30" spans="1:6" x14ac:dyDescent="0.25">
      <c r="A30" s="48" t="s">
        <v>23</v>
      </c>
      <c r="B30" s="49">
        <f t="shared" si="0"/>
        <v>158</v>
      </c>
      <c r="C30" s="3">
        <v>75</v>
      </c>
      <c r="D30" s="3">
        <v>72</v>
      </c>
      <c r="E30" s="3">
        <v>0</v>
      </c>
      <c r="F30" s="3">
        <v>11</v>
      </c>
    </row>
    <row r="31" spans="1:6" x14ac:dyDescent="0.25">
      <c r="A31" s="48" t="s">
        <v>24</v>
      </c>
      <c r="B31" s="49">
        <f t="shared" si="0"/>
        <v>153</v>
      </c>
      <c r="C31" s="3">
        <v>68</v>
      </c>
      <c r="D31" s="3">
        <v>71</v>
      </c>
      <c r="E31" s="3">
        <v>0</v>
      </c>
      <c r="F31" s="3">
        <v>14</v>
      </c>
    </row>
    <row r="32" spans="1:6" x14ac:dyDescent="0.25">
      <c r="A32" s="48" t="s">
        <v>177</v>
      </c>
      <c r="B32" s="49">
        <f t="shared" si="0"/>
        <v>334</v>
      </c>
      <c r="C32" s="3">
        <v>101</v>
      </c>
      <c r="D32" s="3">
        <v>215</v>
      </c>
      <c r="E32" s="3">
        <v>1</v>
      </c>
      <c r="F32" s="3">
        <v>17</v>
      </c>
    </row>
    <row r="33" spans="1:6" x14ac:dyDescent="0.25">
      <c r="A33" s="48" t="s">
        <v>178</v>
      </c>
      <c r="B33" s="49">
        <f t="shared" si="0"/>
        <v>282</v>
      </c>
      <c r="C33" s="3">
        <v>113</v>
      </c>
      <c r="D33" s="3">
        <v>150</v>
      </c>
      <c r="E33" s="3">
        <v>0</v>
      </c>
      <c r="F33" s="3">
        <v>19</v>
      </c>
    </row>
    <row r="34" spans="1:6" x14ac:dyDescent="0.25">
      <c r="A34" s="48" t="s">
        <v>237</v>
      </c>
      <c r="B34" s="49">
        <f t="shared" si="0"/>
        <v>101</v>
      </c>
      <c r="C34" s="3">
        <v>40</v>
      </c>
      <c r="D34" s="3">
        <v>51</v>
      </c>
      <c r="E34" s="3">
        <v>0</v>
      </c>
      <c r="F34" s="3">
        <v>10</v>
      </c>
    </row>
    <row r="35" spans="1:6" x14ac:dyDescent="0.25">
      <c r="A35" s="48" t="s">
        <v>179</v>
      </c>
      <c r="B35" s="49">
        <f t="shared" si="0"/>
        <v>305</v>
      </c>
      <c r="C35" s="3">
        <v>131</v>
      </c>
      <c r="D35" s="3">
        <v>153</v>
      </c>
      <c r="E35" s="3">
        <v>0</v>
      </c>
      <c r="F35" s="3">
        <v>21</v>
      </c>
    </row>
    <row r="36" spans="1:6" x14ac:dyDescent="0.25">
      <c r="A36" s="48" t="s">
        <v>180</v>
      </c>
      <c r="B36" s="49">
        <f t="shared" si="0"/>
        <v>152</v>
      </c>
      <c r="C36" s="3">
        <v>73</v>
      </c>
      <c r="D36" s="3">
        <v>73</v>
      </c>
      <c r="E36" s="3">
        <v>0</v>
      </c>
      <c r="F36" s="3">
        <v>6</v>
      </c>
    </row>
    <row r="37" spans="1:6" x14ac:dyDescent="0.25">
      <c r="A37" s="48" t="s">
        <v>181</v>
      </c>
      <c r="B37" s="49">
        <f t="shared" si="0"/>
        <v>178</v>
      </c>
      <c r="C37" s="3">
        <v>82</v>
      </c>
      <c r="D37" s="3">
        <v>79</v>
      </c>
      <c r="E37" s="3">
        <v>0</v>
      </c>
      <c r="F37" s="3">
        <v>17</v>
      </c>
    </row>
    <row r="38" spans="1:6" x14ac:dyDescent="0.25">
      <c r="A38" s="48" t="s">
        <v>182</v>
      </c>
      <c r="B38" s="49">
        <f t="shared" si="0"/>
        <v>370</v>
      </c>
      <c r="C38" s="3">
        <v>188</v>
      </c>
      <c r="D38" s="3">
        <v>148</v>
      </c>
      <c r="E38" s="3">
        <v>0</v>
      </c>
      <c r="F38" s="3">
        <v>34</v>
      </c>
    </row>
    <row r="39" spans="1:6" x14ac:dyDescent="0.25">
      <c r="A39" s="48" t="s">
        <v>183</v>
      </c>
      <c r="B39" s="49">
        <f t="shared" si="0"/>
        <v>116</v>
      </c>
      <c r="C39" s="3">
        <v>50</v>
      </c>
      <c r="D39" s="3">
        <v>57</v>
      </c>
      <c r="E39" s="3">
        <v>0</v>
      </c>
      <c r="F39" s="3">
        <v>9</v>
      </c>
    </row>
    <row r="40" spans="1:6" x14ac:dyDescent="0.25">
      <c r="A40" s="48" t="s">
        <v>184</v>
      </c>
      <c r="B40" s="49">
        <f t="shared" si="0"/>
        <v>64</v>
      </c>
      <c r="C40" s="3">
        <v>27</v>
      </c>
      <c r="D40" s="3">
        <v>32</v>
      </c>
      <c r="E40" s="3">
        <v>0</v>
      </c>
      <c r="F40" s="3">
        <v>5</v>
      </c>
    </row>
    <row r="41" spans="1:6" x14ac:dyDescent="0.25">
      <c r="A41" s="48" t="s">
        <v>185</v>
      </c>
      <c r="B41" s="49">
        <f t="shared" si="0"/>
        <v>192</v>
      </c>
      <c r="C41" s="3">
        <v>84</v>
      </c>
      <c r="D41" s="3">
        <v>96</v>
      </c>
      <c r="E41" s="3">
        <v>0</v>
      </c>
      <c r="F41" s="3">
        <v>12</v>
      </c>
    </row>
    <row r="42" spans="1:6" x14ac:dyDescent="0.25">
      <c r="A42" s="48" t="s">
        <v>186</v>
      </c>
      <c r="B42" s="49">
        <f t="shared" si="0"/>
        <v>210</v>
      </c>
      <c r="C42" s="3">
        <v>63</v>
      </c>
      <c r="D42" s="3">
        <v>126</v>
      </c>
      <c r="E42" s="3">
        <v>0</v>
      </c>
      <c r="F42" s="3">
        <v>21</v>
      </c>
    </row>
    <row r="43" spans="1:6" x14ac:dyDescent="0.25">
      <c r="A43" s="48" t="s">
        <v>187</v>
      </c>
      <c r="B43" s="49">
        <f t="shared" si="0"/>
        <v>148</v>
      </c>
      <c r="C43" s="3">
        <v>77</v>
      </c>
      <c r="D43" s="3">
        <v>63</v>
      </c>
      <c r="E43" s="3">
        <v>0</v>
      </c>
      <c r="F43" s="3">
        <v>8</v>
      </c>
    </row>
    <row r="44" spans="1:6" x14ac:dyDescent="0.25">
      <c r="A44" s="48" t="s">
        <v>188</v>
      </c>
      <c r="B44" s="49">
        <f t="shared" si="0"/>
        <v>14</v>
      </c>
      <c r="C44" s="3">
        <v>6</v>
      </c>
      <c r="D44" s="3">
        <v>7</v>
      </c>
      <c r="E44" s="3">
        <v>0</v>
      </c>
      <c r="F44" s="3">
        <v>1</v>
      </c>
    </row>
    <row r="45" spans="1:6" x14ac:dyDescent="0.25">
      <c r="A45" s="48" t="s">
        <v>189</v>
      </c>
      <c r="B45" s="49">
        <f t="shared" si="0"/>
        <v>304</v>
      </c>
      <c r="C45" s="3">
        <v>128</v>
      </c>
      <c r="D45" s="3">
        <v>157</v>
      </c>
      <c r="E45" s="3">
        <v>0</v>
      </c>
      <c r="F45" s="3">
        <v>19</v>
      </c>
    </row>
    <row r="46" spans="1:6" x14ac:dyDescent="0.25">
      <c r="A46" s="48" t="s">
        <v>190</v>
      </c>
      <c r="B46" s="49">
        <f t="shared" si="0"/>
        <v>371</v>
      </c>
      <c r="C46" s="3">
        <v>93</v>
      </c>
      <c r="D46" s="3">
        <v>261</v>
      </c>
      <c r="E46" s="3">
        <v>0</v>
      </c>
      <c r="F46" s="3">
        <v>17</v>
      </c>
    </row>
    <row r="47" spans="1:6" x14ac:dyDescent="0.25">
      <c r="A47" s="48" t="s">
        <v>191</v>
      </c>
      <c r="B47" s="49">
        <f t="shared" si="0"/>
        <v>174</v>
      </c>
      <c r="C47" s="3">
        <v>47</v>
      </c>
      <c r="D47" s="3">
        <v>117</v>
      </c>
      <c r="E47" s="3">
        <v>0</v>
      </c>
      <c r="F47" s="3">
        <v>10</v>
      </c>
    </row>
    <row r="48" spans="1:6" x14ac:dyDescent="0.25">
      <c r="A48" s="48" t="s">
        <v>192</v>
      </c>
      <c r="B48" s="49">
        <f t="shared" si="0"/>
        <v>453</v>
      </c>
      <c r="C48" s="3">
        <v>162</v>
      </c>
      <c r="D48" s="3">
        <v>258</v>
      </c>
      <c r="E48" s="3">
        <v>1</v>
      </c>
      <c r="F48" s="3">
        <v>32</v>
      </c>
    </row>
    <row r="49" spans="1:6" x14ac:dyDescent="0.25">
      <c r="A49" s="48" t="s">
        <v>193</v>
      </c>
      <c r="B49" s="49">
        <f t="shared" si="0"/>
        <v>306</v>
      </c>
      <c r="C49" s="3">
        <v>162</v>
      </c>
      <c r="D49" s="3">
        <v>120</v>
      </c>
      <c r="E49" s="3">
        <v>0</v>
      </c>
      <c r="F49" s="3">
        <v>24</v>
      </c>
    </row>
    <row r="50" spans="1:6" x14ac:dyDescent="0.25">
      <c r="A50" s="48" t="s">
        <v>194</v>
      </c>
      <c r="B50" s="49">
        <f t="shared" si="0"/>
        <v>246</v>
      </c>
      <c r="C50" s="3">
        <v>96</v>
      </c>
      <c r="D50" s="3">
        <v>129</v>
      </c>
      <c r="E50" s="3">
        <v>0</v>
      </c>
      <c r="F50" s="3">
        <v>21</v>
      </c>
    </row>
    <row r="51" spans="1:6" x14ac:dyDescent="0.25">
      <c r="A51" s="48" t="s">
        <v>195</v>
      </c>
      <c r="B51" s="49">
        <f t="shared" si="0"/>
        <v>283</v>
      </c>
      <c r="C51" s="3">
        <v>119</v>
      </c>
      <c r="D51" s="3">
        <v>142</v>
      </c>
      <c r="E51" s="3">
        <v>0</v>
      </c>
      <c r="F51" s="3">
        <v>22</v>
      </c>
    </row>
    <row r="52" spans="1:6" x14ac:dyDescent="0.25">
      <c r="A52" s="48" t="s">
        <v>196</v>
      </c>
      <c r="B52" s="49">
        <f t="shared" si="0"/>
        <v>263</v>
      </c>
      <c r="C52" s="3">
        <v>107</v>
      </c>
      <c r="D52" s="3">
        <v>141</v>
      </c>
      <c r="E52" s="3">
        <v>0</v>
      </c>
      <c r="F52" s="3">
        <v>15</v>
      </c>
    </row>
    <row r="53" spans="1:6" x14ac:dyDescent="0.25">
      <c r="A53" s="48" t="s">
        <v>197</v>
      </c>
      <c r="B53" s="49">
        <f t="shared" si="0"/>
        <v>371</v>
      </c>
      <c r="C53" s="3">
        <v>119</v>
      </c>
      <c r="D53" s="3">
        <v>230</v>
      </c>
      <c r="E53" s="3">
        <v>0</v>
      </c>
      <c r="F53" s="3">
        <v>22</v>
      </c>
    </row>
    <row r="54" spans="1:6" x14ac:dyDescent="0.25">
      <c r="A54" s="48" t="s">
        <v>198</v>
      </c>
      <c r="B54" s="49">
        <f t="shared" si="0"/>
        <v>313</v>
      </c>
      <c r="C54" s="3">
        <v>97</v>
      </c>
      <c r="D54" s="3">
        <v>206</v>
      </c>
      <c r="E54" s="3">
        <v>0</v>
      </c>
      <c r="F54" s="3">
        <v>10</v>
      </c>
    </row>
    <row r="55" spans="1:6" x14ac:dyDescent="0.25">
      <c r="A55" s="48" t="s">
        <v>199</v>
      </c>
      <c r="B55" s="49">
        <f t="shared" si="0"/>
        <v>116</v>
      </c>
      <c r="C55" s="3">
        <v>47</v>
      </c>
      <c r="D55" s="3">
        <v>66</v>
      </c>
      <c r="E55" s="3">
        <v>0</v>
      </c>
      <c r="F55" s="3">
        <v>3</v>
      </c>
    </row>
    <row r="58" spans="1:6" ht="79.5" x14ac:dyDescent="0.25">
      <c r="A58" s="129" t="s">
        <v>622</v>
      </c>
      <c r="B58" s="44" t="s">
        <v>0</v>
      </c>
      <c r="C58" s="44" t="s">
        <v>289</v>
      </c>
      <c r="D58" s="44" t="s">
        <v>290</v>
      </c>
      <c r="E58" s="44" t="s">
        <v>114</v>
      </c>
      <c r="F58" s="44" t="s">
        <v>115</v>
      </c>
    </row>
    <row r="59" spans="1:6" x14ac:dyDescent="0.25">
      <c r="A59" s="45" t="s">
        <v>291</v>
      </c>
      <c r="B59" s="45"/>
      <c r="C59" s="46"/>
      <c r="D59" s="46"/>
      <c r="E59" s="46"/>
      <c r="F59" s="46"/>
    </row>
    <row r="60" spans="1:6" x14ac:dyDescent="0.25">
      <c r="A60" s="48" t="s">
        <v>145</v>
      </c>
      <c r="B60" s="49">
        <f t="shared" ref="B60:B108" si="1">SUM(C60:F60)</f>
        <v>92</v>
      </c>
      <c r="C60" s="3">
        <v>40</v>
      </c>
      <c r="D60" s="3">
        <v>47</v>
      </c>
      <c r="E60" s="3">
        <v>0</v>
      </c>
      <c r="F60" s="3">
        <v>5</v>
      </c>
    </row>
    <row r="61" spans="1:6" x14ac:dyDescent="0.25">
      <c r="A61" s="48" t="s">
        <v>200</v>
      </c>
      <c r="B61" s="49">
        <f t="shared" si="1"/>
        <v>193</v>
      </c>
      <c r="C61" s="3">
        <v>99</v>
      </c>
      <c r="D61" s="3">
        <v>76</v>
      </c>
      <c r="E61" s="3">
        <v>0</v>
      </c>
      <c r="F61" s="3">
        <v>18</v>
      </c>
    </row>
    <row r="62" spans="1:6" x14ac:dyDescent="0.25">
      <c r="A62" s="48" t="s">
        <v>127</v>
      </c>
      <c r="B62" s="49">
        <f t="shared" si="1"/>
        <v>285</v>
      </c>
      <c r="C62" s="3">
        <v>139</v>
      </c>
      <c r="D62" s="3">
        <v>117</v>
      </c>
      <c r="E62" s="3">
        <v>0</v>
      </c>
      <c r="F62" s="3">
        <v>29</v>
      </c>
    </row>
    <row r="63" spans="1:6" x14ac:dyDescent="0.25">
      <c r="A63" s="48" t="s">
        <v>147</v>
      </c>
      <c r="B63" s="49">
        <f t="shared" si="1"/>
        <v>70</v>
      </c>
      <c r="C63" s="3">
        <v>41</v>
      </c>
      <c r="D63" s="3">
        <v>21</v>
      </c>
      <c r="E63" s="3">
        <v>0</v>
      </c>
      <c r="F63" s="3">
        <v>8</v>
      </c>
    </row>
    <row r="64" spans="1:6" x14ac:dyDescent="0.25">
      <c r="A64" s="48" t="s">
        <v>129</v>
      </c>
      <c r="B64" s="49">
        <f t="shared" si="1"/>
        <v>201</v>
      </c>
      <c r="C64" s="3">
        <v>120</v>
      </c>
      <c r="D64" s="3">
        <v>66</v>
      </c>
      <c r="E64" s="3">
        <v>0</v>
      </c>
      <c r="F64" s="3">
        <v>15</v>
      </c>
    </row>
    <row r="65" spans="1:6" x14ac:dyDescent="0.25">
      <c r="A65" s="48" t="s">
        <v>130</v>
      </c>
      <c r="B65" s="49">
        <f t="shared" si="1"/>
        <v>377</v>
      </c>
      <c r="C65" s="3">
        <v>218</v>
      </c>
      <c r="D65" s="3">
        <v>133</v>
      </c>
      <c r="E65" s="3">
        <v>0</v>
      </c>
      <c r="F65" s="3">
        <v>26</v>
      </c>
    </row>
    <row r="66" spans="1:6" x14ac:dyDescent="0.25">
      <c r="A66" s="48" t="s">
        <v>148</v>
      </c>
      <c r="B66" s="49">
        <f t="shared" si="1"/>
        <v>164</v>
      </c>
      <c r="C66" s="3">
        <v>75</v>
      </c>
      <c r="D66" s="3">
        <v>70</v>
      </c>
      <c r="E66" s="3">
        <v>0</v>
      </c>
      <c r="F66" s="3">
        <v>19</v>
      </c>
    </row>
    <row r="67" spans="1:6" x14ac:dyDescent="0.25">
      <c r="A67" s="48" t="s">
        <v>132</v>
      </c>
      <c r="B67" s="49">
        <f t="shared" si="1"/>
        <v>107</v>
      </c>
      <c r="C67" s="3">
        <v>57</v>
      </c>
      <c r="D67" s="3">
        <v>34</v>
      </c>
      <c r="E67" s="3">
        <v>0</v>
      </c>
      <c r="F67" s="3">
        <v>16</v>
      </c>
    </row>
    <row r="68" spans="1:6" x14ac:dyDescent="0.25">
      <c r="A68" s="48" t="s">
        <v>133</v>
      </c>
      <c r="B68" s="49">
        <f t="shared" si="1"/>
        <v>82</v>
      </c>
      <c r="C68" s="3">
        <v>42</v>
      </c>
      <c r="D68" s="3">
        <v>30</v>
      </c>
      <c r="E68" s="3">
        <v>0</v>
      </c>
      <c r="F68" s="3">
        <v>10</v>
      </c>
    </row>
    <row r="69" spans="1:6" x14ac:dyDescent="0.25">
      <c r="A69" s="48" t="s">
        <v>134</v>
      </c>
      <c r="B69" s="49">
        <f t="shared" si="1"/>
        <v>14</v>
      </c>
      <c r="C69" s="3">
        <v>7</v>
      </c>
      <c r="D69" s="3">
        <v>7</v>
      </c>
      <c r="E69" s="3">
        <v>0</v>
      </c>
      <c r="F69" s="3">
        <v>0</v>
      </c>
    </row>
    <row r="70" spans="1:6" x14ac:dyDescent="0.25">
      <c r="A70" s="48" t="s">
        <v>135</v>
      </c>
      <c r="B70" s="49">
        <f t="shared" si="1"/>
        <v>329</v>
      </c>
      <c r="C70" s="3">
        <v>173</v>
      </c>
      <c r="D70" s="3">
        <v>123</v>
      </c>
      <c r="E70" s="3">
        <v>0</v>
      </c>
      <c r="F70" s="3">
        <v>33</v>
      </c>
    </row>
    <row r="71" spans="1:6" x14ac:dyDescent="0.25">
      <c r="A71" s="48" t="s">
        <v>136</v>
      </c>
      <c r="B71" s="49">
        <f t="shared" si="1"/>
        <v>357</v>
      </c>
      <c r="C71" s="3">
        <v>154</v>
      </c>
      <c r="D71" s="3">
        <v>169</v>
      </c>
      <c r="E71" s="3">
        <v>0</v>
      </c>
      <c r="F71" s="3">
        <v>34</v>
      </c>
    </row>
    <row r="72" spans="1:6" x14ac:dyDescent="0.25">
      <c r="A72" s="48" t="s">
        <v>137</v>
      </c>
      <c r="B72" s="49">
        <f t="shared" si="1"/>
        <v>316</v>
      </c>
      <c r="C72" s="3">
        <v>148</v>
      </c>
      <c r="D72" s="3">
        <v>148</v>
      </c>
      <c r="E72" s="3">
        <v>0</v>
      </c>
      <c r="F72" s="3">
        <v>20</v>
      </c>
    </row>
    <row r="73" spans="1:6" x14ac:dyDescent="0.25">
      <c r="A73" s="48" t="s">
        <v>138</v>
      </c>
      <c r="B73" s="49">
        <f t="shared" si="1"/>
        <v>169</v>
      </c>
      <c r="C73" s="3">
        <v>85</v>
      </c>
      <c r="D73" s="3">
        <v>70</v>
      </c>
      <c r="E73" s="3">
        <v>0</v>
      </c>
      <c r="F73" s="3">
        <v>14</v>
      </c>
    </row>
    <row r="74" spans="1:6" x14ac:dyDescent="0.25">
      <c r="A74" s="48" t="s">
        <v>139</v>
      </c>
      <c r="B74" s="49">
        <f t="shared" si="1"/>
        <v>241</v>
      </c>
      <c r="C74" s="3">
        <v>128</v>
      </c>
      <c r="D74" s="3">
        <v>100</v>
      </c>
      <c r="E74" s="3">
        <v>0</v>
      </c>
      <c r="F74" s="3">
        <v>13</v>
      </c>
    </row>
    <row r="75" spans="1:6" x14ac:dyDescent="0.25">
      <c r="A75" s="48" t="s">
        <v>140</v>
      </c>
      <c r="B75" s="49">
        <f t="shared" si="1"/>
        <v>294</v>
      </c>
      <c r="C75" s="3">
        <v>135</v>
      </c>
      <c r="D75" s="3">
        <v>137</v>
      </c>
      <c r="E75" s="3">
        <v>0</v>
      </c>
      <c r="F75" s="3">
        <v>22</v>
      </c>
    </row>
    <row r="76" spans="1:6" x14ac:dyDescent="0.25">
      <c r="A76" s="48" t="s">
        <v>141</v>
      </c>
      <c r="B76" s="49">
        <f t="shared" si="1"/>
        <v>267</v>
      </c>
      <c r="C76" s="3">
        <v>126</v>
      </c>
      <c r="D76" s="3">
        <v>117</v>
      </c>
      <c r="E76" s="3">
        <v>0</v>
      </c>
      <c r="F76" s="3">
        <v>24</v>
      </c>
    </row>
    <row r="77" spans="1:6" x14ac:dyDescent="0.25">
      <c r="A77" s="48" t="s">
        <v>201</v>
      </c>
      <c r="B77" s="49">
        <f t="shared" si="1"/>
        <v>117</v>
      </c>
      <c r="C77" s="3">
        <v>62</v>
      </c>
      <c r="D77" s="3">
        <v>43</v>
      </c>
      <c r="E77" s="3">
        <v>0</v>
      </c>
      <c r="F77" s="3">
        <v>12</v>
      </c>
    </row>
    <row r="78" spans="1:6" x14ac:dyDescent="0.25">
      <c r="A78" s="48" t="s">
        <v>143</v>
      </c>
      <c r="B78" s="49">
        <f t="shared" si="1"/>
        <v>236</v>
      </c>
      <c r="C78" s="3">
        <v>95</v>
      </c>
      <c r="D78" s="3">
        <v>125</v>
      </c>
      <c r="E78" s="3">
        <v>0</v>
      </c>
      <c r="F78" s="3">
        <v>16</v>
      </c>
    </row>
    <row r="79" spans="1:6" x14ac:dyDescent="0.25">
      <c r="A79" s="48" t="s">
        <v>202</v>
      </c>
      <c r="B79" s="49">
        <f t="shared" si="1"/>
        <v>360</v>
      </c>
      <c r="C79" s="3">
        <v>162</v>
      </c>
      <c r="D79" s="3">
        <v>166</v>
      </c>
      <c r="E79" s="3">
        <v>0</v>
      </c>
      <c r="F79" s="3">
        <v>32</v>
      </c>
    </row>
    <row r="80" spans="1:6" x14ac:dyDescent="0.25">
      <c r="A80" s="48" t="s">
        <v>203</v>
      </c>
      <c r="B80" s="49">
        <f t="shared" si="1"/>
        <v>293</v>
      </c>
      <c r="C80" s="3">
        <v>97</v>
      </c>
      <c r="D80" s="3">
        <v>164</v>
      </c>
      <c r="E80" s="3">
        <v>0</v>
      </c>
      <c r="F80" s="3">
        <v>32</v>
      </c>
    </row>
    <row r="81" spans="1:6" x14ac:dyDescent="0.25">
      <c r="A81" s="48" t="s">
        <v>204</v>
      </c>
      <c r="B81" s="49">
        <f t="shared" si="1"/>
        <v>302</v>
      </c>
      <c r="C81" s="3">
        <v>155</v>
      </c>
      <c r="D81" s="3">
        <v>132</v>
      </c>
      <c r="E81" s="3">
        <v>0</v>
      </c>
      <c r="F81" s="3">
        <v>15</v>
      </c>
    </row>
    <row r="82" spans="1:6" x14ac:dyDescent="0.25">
      <c r="A82" s="48" t="s">
        <v>205</v>
      </c>
      <c r="B82" s="49">
        <f t="shared" si="1"/>
        <v>265</v>
      </c>
      <c r="C82" s="3">
        <v>82</v>
      </c>
      <c r="D82" s="3">
        <v>164</v>
      </c>
      <c r="E82" s="3">
        <v>0</v>
      </c>
      <c r="F82" s="3">
        <v>19</v>
      </c>
    </row>
    <row r="83" spans="1:6" x14ac:dyDescent="0.25">
      <c r="A83" s="48" t="s">
        <v>206</v>
      </c>
      <c r="B83" s="49">
        <f t="shared" si="1"/>
        <v>252</v>
      </c>
      <c r="C83" s="3">
        <v>70</v>
      </c>
      <c r="D83" s="3">
        <v>167</v>
      </c>
      <c r="E83" s="3">
        <v>0</v>
      </c>
      <c r="F83" s="3">
        <v>15</v>
      </c>
    </row>
    <row r="84" spans="1:6" x14ac:dyDescent="0.25">
      <c r="A84" s="48" t="s">
        <v>207</v>
      </c>
      <c r="B84" s="49">
        <f t="shared" si="1"/>
        <v>244</v>
      </c>
      <c r="C84" s="3">
        <v>73</v>
      </c>
      <c r="D84" s="3">
        <v>155</v>
      </c>
      <c r="E84" s="3">
        <v>0</v>
      </c>
      <c r="F84" s="3">
        <v>16</v>
      </c>
    </row>
    <row r="85" spans="1:6" x14ac:dyDescent="0.25">
      <c r="A85" s="48" t="s">
        <v>208</v>
      </c>
      <c r="B85" s="49">
        <f t="shared" si="1"/>
        <v>453</v>
      </c>
      <c r="C85" s="3">
        <v>211</v>
      </c>
      <c r="D85" s="3">
        <v>198</v>
      </c>
      <c r="E85" s="3">
        <v>0</v>
      </c>
      <c r="F85" s="3">
        <v>44</v>
      </c>
    </row>
    <row r="86" spans="1:6" x14ac:dyDescent="0.25">
      <c r="A86" s="48" t="s">
        <v>209</v>
      </c>
      <c r="B86" s="49">
        <f t="shared" si="1"/>
        <v>284</v>
      </c>
      <c r="C86" s="3">
        <v>156</v>
      </c>
      <c r="D86" s="3">
        <v>104</v>
      </c>
      <c r="E86" s="3">
        <v>0</v>
      </c>
      <c r="F86" s="3">
        <v>24</v>
      </c>
    </row>
    <row r="87" spans="1:6" x14ac:dyDescent="0.25">
      <c r="A87" s="48" t="s">
        <v>210</v>
      </c>
      <c r="B87" s="49">
        <f t="shared" si="1"/>
        <v>388</v>
      </c>
      <c r="C87" s="3">
        <v>210</v>
      </c>
      <c r="D87" s="3">
        <v>146</v>
      </c>
      <c r="E87" s="3">
        <v>0</v>
      </c>
      <c r="F87" s="3">
        <v>32</v>
      </c>
    </row>
    <row r="88" spans="1:6" x14ac:dyDescent="0.25">
      <c r="A88" s="48" t="s">
        <v>211</v>
      </c>
      <c r="B88" s="49">
        <f t="shared" si="1"/>
        <v>497</v>
      </c>
      <c r="C88" s="3">
        <v>316</v>
      </c>
      <c r="D88" s="3">
        <v>142</v>
      </c>
      <c r="E88" s="3">
        <v>0</v>
      </c>
      <c r="F88" s="3">
        <v>39</v>
      </c>
    </row>
    <row r="89" spans="1:6" x14ac:dyDescent="0.25">
      <c r="A89" s="48" t="s">
        <v>212</v>
      </c>
      <c r="B89" s="49">
        <f t="shared" si="1"/>
        <v>374</v>
      </c>
      <c r="C89" s="3">
        <v>214</v>
      </c>
      <c r="D89" s="3">
        <v>125</v>
      </c>
      <c r="E89" s="3">
        <v>0</v>
      </c>
      <c r="F89" s="3">
        <v>35</v>
      </c>
    </row>
    <row r="90" spans="1:6" x14ac:dyDescent="0.25">
      <c r="A90" s="48" t="s">
        <v>213</v>
      </c>
      <c r="B90" s="49">
        <f t="shared" si="1"/>
        <v>96</v>
      </c>
      <c r="C90" s="3">
        <v>43</v>
      </c>
      <c r="D90" s="3">
        <v>50</v>
      </c>
      <c r="E90" s="3">
        <v>0</v>
      </c>
      <c r="F90" s="3">
        <v>3</v>
      </c>
    </row>
    <row r="91" spans="1:6" x14ac:dyDescent="0.25">
      <c r="A91" s="48" t="s">
        <v>214</v>
      </c>
      <c r="B91" s="49">
        <f t="shared" si="1"/>
        <v>361</v>
      </c>
      <c r="C91" s="3">
        <v>148</v>
      </c>
      <c r="D91" s="3">
        <v>192</v>
      </c>
      <c r="E91" s="3">
        <v>0</v>
      </c>
      <c r="F91" s="3">
        <v>21</v>
      </c>
    </row>
    <row r="92" spans="1:6" x14ac:dyDescent="0.25">
      <c r="A92" s="48" t="s">
        <v>215</v>
      </c>
      <c r="B92" s="49">
        <f t="shared" si="1"/>
        <v>300</v>
      </c>
      <c r="C92" s="3">
        <v>140</v>
      </c>
      <c r="D92" s="3">
        <v>134</v>
      </c>
      <c r="E92" s="3">
        <v>0</v>
      </c>
      <c r="F92" s="3">
        <v>26</v>
      </c>
    </row>
    <row r="93" spans="1:6" x14ac:dyDescent="0.25">
      <c r="A93" s="48" t="s">
        <v>216</v>
      </c>
      <c r="B93" s="49">
        <f t="shared" si="1"/>
        <v>257</v>
      </c>
      <c r="C93" s="3">
        <v>97</v>
      </c>
      <c r="D93" s="3">
        <v>144</v>
      </c>
      <c r="E93" s="3">
        <v>0</v>
      </c>
      <c r="F93" s="3">
        <v>16</v>
      </c>
    </row>
    <row r="94" spans="1:6" x14ac:dyDescent="0.25">
      <c r="A94" s="48" t="s">
        <v>217</v>
      </c>
      <c r="B94" s="49">
        <f t="shared" si="1"/>
        <v>210</v>
      </c>
      <c r="C94" s="3">
        <v>74</v>
      </c>
      <c r="D94" s="3">
        <v>120</v>
      </c>
      <c r="E94" s="3">
        <v>0</v>
      </c>
      <c r="F94" s="3">
        <v>16</v>
      </c>
    </row>
    <row r="95" spans="1:6" x14ac:dyDescent="0.25">
      <c r="A95" s="48" t="s">
        <v>218</v>
      </c>
      <c r="B95" s="49">
        <f t="shared" si="1"/>
        <v>249</v>
      </c>
      <c r="C95" s="3">
        <v>114</v>
      </c>
      <c r="D95" s="3">
        <v>119</v>
      </c>
      <c r="E95" s="3">
        <v>0</v>
      </c>
      <c r="F95" s="3">
        <v>16</v>
      </c>
    </row>
    <row r="96" spans="1:6" x14ac:dyDescent="0.25">
      <c r="A96" s="48" t="s">
        <v>219</v>
      </c>
      <c r="B96" s="49">
        <f t="shared" si="1"/>
        <v>215</v>
      </c>
      <c r="C96" s="3">
        <v>91</v>
      </c>
      <c r="D96" s="3">
        <v>115</v>
      </c>
      <c r="E96" s="3">
        <v>0</v>
      </c>
      <c r="F96" s="3">
        <v>9</v>
      </c>
    </row>
    <row r="97" spans="1:6" x14ac:dyDescent="0.25">
      <c r="A97" s="48" t="s">
        <v>220</v>
      </c>
      <c r="B97" s="49">
        <f t="shared" si="1"/>
        <v>245</v>
      </c>
      <c r="C97" s="3">
        <v>75</v>
      </c>
      <c r="D97" s="3">
        <v>154</v>
      </c>
      <c r="E97" s="3">
        <v>1</v>
      </c>
      <c r="F97" s="3">
        <v>15</v>
      </c>
    </row>
    <row r="98" spans="1:6" x14ac:dyDescent="0.25">
      <c r="A98" s="48" t="s">
        <v>221</v>
      </c>
      <c r="B98" s="49">
        <f t="shared" si="1"/>
        <v>290</v>
      </c>
      <c r="C98" s="3">
        <v>116</v>
      </c>
      <c r="D98" s="3">
        <v>152</v>
      </c>
      <c r="E98" s="3">
        <v>1</v>
      </c>
      <c r="F98" s="3">
        <v>21</v>
      </c>
    </row>
    <row r="99" spans="1:6" x14ac:dyDescent="0.25">
      <c r="A99" s="48" t="s">
        <v>222</v>
      </c>
      <c r="B99" s="49">
        <f t="shared" si="1"/>
        <v>550</v>
      </c>
      <c r="C99" s="3">
        <v>225</v>
      </c>
      <c r="D99" s="3">
        <v>288</v>
      </c>
      <c r="E99" s="3">
        <v>0</v>
      </c>
      <c r="F99" s="3">
        <v>37</v>
      </c>
    </row>
    <row r="100" spans="1:6" x14ac:dyDescent="0.25">
      <c r="A100" s="48" t="s">
        <v>223</v>
      </c>
      <c r="B100" s="49">
        <f t="shared" si="1"/>
        <v>155</v>
      </c>
      <c r="C100" s="3">
        <v>41</v>
      </c>
      <c r="D100" s="3">
        <v>103</v>
      </c>
      <c r="E100" s="3">
        <v>0</v>
      </c>
      <c r="F100" s="3">
        <v>11</v>
      </c>
    </row>
    <row r="101" spans="1:6" x14ac:dyDescent="0.25">
      <c r="A101" s="48" t="s">
        <v>231</v>
      </c>
      <c r="B101" s="49">
        <f t="shared" si="1"/>
        <v>165</v>
      </c>
      <c r="C101" s="3">
        <v>66</v>
      </c>
      <c r="D101" s="3">
        <v>91</v>
      </c>
      <c r="E101" s="3">
        <v>0</v>
      </c>
      <c r="F101" s="3">
        <v>8</v>
      </c>
    </row>
    <row r="102" spans="1:6" x14ac:dyDescent="0.25">
      <c r="A102" s="48" t="s">
        <v>224</v>
      </c>
      <c r="B102" s="49">
        <f t="shared" si="1"/>
        <v>269</v>
      </c>
      <c r="C102" s="3">
        <v>79</v>
      </c>
      <c r="D102" s="3">
        <v>175</v>
      </c>
      <c r="E102" s="3">
        <v>0</v>
      </c>
      <c r="F102" s="3">
        <v>15</v>
      </c>
    </row>
    <row r="103" spans="1:6" x14ac:dyDescent="0.25">
      <c r="A103" s="48" t="s">
        <v>225</v>
      </c>
      <c r="B103" s="49">
        <f t="shared" si="1"/>
        <v>34</v>
      </c>
      <c r="C103" s="3">
        <v>13</v>
      </c>
      <c r="D103" s="3">
        <v>20</v>
      </c>
      <c r="E103" s="3">
        <v>0</v>
      </c>
      <c r="F103" s="3">
        <v>1</v>
      </c>
    </row>
    <row r="104" spans="1:6" x14ac:dyDescent="0.25">
      <c r="A104" s="48" t="s">
        <v>246</v>
      </c>
      <c r="B104" s="49">
        <f t="shared" si="1"/>
        <v>166</v>
      </c>
      <c r="C104" s="3">
        <v>65</v>
      </c>
      <c r="D104" s="3">
        <v>94</v>
      </c>
      <c r="E104" s="3">
        <v>0</v>
      </c>
      <c r="F104" s="3">
        <v>7</v>
      </c>
    </row>
    <row r="105" spans="1:6" x14ac:dyDescent="0.25">
      <c r="A105" s="48" t="s">
        <v>226</v>
      </c>
      <c r="B105" s="49">
        <f t="shared" si="1"/>
        <v>236</v>
      </c>
      <c r="C105" s="3">
        <v>72</v>
      </c>
      <c r="D105" s="3">
        <v>145</v>
      </c>
      <c r="E105" s="3">
        <v>0</v>
      </c>
      <c r="F105" s="3">
        <v>19</v>
      </c>
    </row>
    <row r="106" spans="1:6" x14ac:dyDescent="0.25">
      <c r="A106" s="48" t="s">
        <v>227</v>
      </c>
      <c r="B106" s="49">
        <f t="shared" si="1"/>
        <v>326</v>
      </c>
      <c r="C106" s="3">
        <v>160</v>
      </c>
      <c r="D106" s="3">
        <v>140</v>
      </c>
      <c r="E106" s="3">
        <v>0</v>
      </c>
      <c r="F106" s="3">
        <v>26</v>
      </c>
    </row>
    <row r="107" spans="1:6" x14ac:dyDescent="0.25">
      <c r="A107" s="48" t="s">
        <v>228</v>
      </c>
      <c r="B107" s="49">
        <f t="shared" si="1"/>
        <v>269</v>
      </c>
      <c r="C107" s="3">
        <v>111</v>
      </c>
      <c r="D107" s="3">
        <v>137</v>
      </c>
      <c r="E107" s="3">
        <v>0</v>
      </c>
      <c r="F107" s="3">
        <v>21</v>
      </c>
    </row>
    <row r="108" spans="1:6" x14ac:dyDescent="0.25">
      <c r="A108" s="48" t="s">
        <v>229</v>
      </c>
      <c r="B108" s="49">
        <f t="shared" si="1"/>
        <v>335</v>
      </c>
      <c r="C108" s="3">
        <v>143</v>
      </c>
      <c r="D108" s="3">
        <v>166</v>
      </c>
      <c r="E108" s="3">
        <v>0</v>
      </c>
      <c r="F108" s="3">
        <v>26</v>
      </c>
    </row>
    <row r="109" spans="1:6" x14ac:dyDescent="0.25">
      <c r="A109" s="50" t="s">
        <v>230</v>
      </c>
      <c r="B109" s="49">
        <f>SUM(B60:B108,B3:B55)</f>
        <v>25631</v>
      </c>
      <c r="C109" s="49">
        <f t="shared" ref="C109:F109" si="2">SUM(C60:C108,C3:C55)</f>
        <v>11043</v>
      </c>
      <c r="D109" s="49">
        <f t="shared" si="2"/>
        <v>12543</v>
      </c>
      <c r="E109" s="49">
        <f t="shared" si="2"/>
        <v>7</v>
      </c>
      <c r="F109" s="49">
        <f t="shared" si="2"/>
        <v>2038</v>
      </c>
    </row>
  </sheetData>
  <pageMargins left="0.2" right="0.2" top="0.75" bottom="0.75" header="0.3" footer="0.3"/>
  <pageSetup paperSize="5" orientation="portrait" r:id="rId1"/>
  <headerFooter>
    <oddHeader>&amp;C&amp;"-,Bold"&amp;12 2021 General Election
November 2, 2021</oddHead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view="pageLayout" zoomScaleNormal="100" workbookViewId="0"/>
  </sheetViews>
  <sheetFormatPr defaultRowHeight="15" x14ac:dyDescent="0.25"/>
  <cols>
    <col min="1" max="1" width="23" style="71" customWidth="1"/>
    <col min="2" max="7" width="6.42578125" style="71" customWidth="1"/>
    <col min="8" max="8" width="5.140625" style="71" customWidth="1"/>
    <col min="9" max="9" width="4.28515625" style="71" customWidth="1"/>
    <col min="10" max="10" width="4.5703125" style="71" customWidth="1"/>
    <col min="11" max="11" width="5.140625" style="159" customWidth="1"/>
    <col min="12" max="12" width="5.140625" style="71" customWidth="1"/>
    <col min="13" max="13" width="5.7109375" style="71" customWidth="1"/>
    <col min="14" max="16384" width="9.140625" style="71"/>
  </cols>
  <sheetData>
    <row r="1" spans="1:14" ht="86.25" customHeight="1" x14ac:dyDescent="0.2">
      <c r="A1" s="153" t="s">
        <v>457</v>
      </c>
      <c r="B1" s="89" t="s">
        <v>0</v>
      </c>
      <c r="C1" s="89" t="s">
        <v>292</v>
      </c>
      <c r="D1" s="89" t="s">
        <v>292</v>
      </c>
      <c r="E1" s="89" t="s">
        <v>293</v>
      </c>
      <c r="F1" s="89" t="s">
        <v>637</v>
      </c>
      <c r="G1" s="89" t="s">
        <v>293</v>
      </c>
      <c r="H1" s="89" t="s">
        <v>630</v>
      </c>
      <c r="I1" s="89" t="s">
        <v>634</v>
      </c>
      <c r="J1" s="89" t="s">
        <v>631</v>
      </c>
      <c r="K1" s="89" t="s">
        <v>2</v>
      </c>
      <c r="L1" s="89" t="s">
        <v>114</v>
      </c>
      <c r="M1" s="89" t="s">
        <v>115</v>
      </c>
      <c r="N1" s="159"/>
    </row>
    <row r="2" spans="1:14" x14ac:dyDescent="0.25">
      <c r="A2" s="98" t="s">
        <v>458</v>
      </c>
      <c r="B2" s="90"/>
      <c r="C2" s="91" t="s">
        <v>3</v>
      </c>
      <c r="D2" s="91" t="s">
        <v>4</v>
      </c>
      <c r="E2" s="91" t="s">
        <v>3</v>
      </c>
      <c r="F2" s="91" t="s">
        <v>5</v>
      </c>
      <c r="G2" s="91" t="s">
        <v>6</v>
      </c>
      <c r="H2" s="91" t="s">
        <v>8</v>
      </c>
      <c r="I2" s="91" t="s">
        <v>8</v>
      </c>
      <c r="J2" s="91" t="s">
        <v>8</v>
      </c>
      <c r="K2" s="91" t="s">
        <v>8</v>
      </c>
      <c r="L2" s="91"/>
      <c r="M2" s="92"/>
      <c r="N2" s="159"/>
    </row>
    <row r="3" spans="1:14" x14ac:dyDescent="0.25">
      <c r="A3" s="93" t="s">
        <v>159</v>
      </c>
      <c r="B3" s="94">
        <f t="shared" ref="B3:B4" si="0">SUM(C3,E3,H3:M3)</f>
        <v>278</v>
      </c>
      <c r="C3" s="95">
        <f>D3</f>
        <v>59</v>
      </c>
      <c r="D3" s="5">
        <v>59</v>
      </c>
      <c r="E3" s="95">
        <f>SUM(F3:G3)</f>
        <v>205</v>
      </c>
      <c r="F3" s="5">
        <v>144</v>
      </c>
      <c r="G3" s="5">
        <v>61</v>
      </c>
      <c r="H3" s="5">
        <v>0</v>
      </c>
      <c r="I3" s="5">
        <v>0</v>
      </c>
      <c r="J3" s="5">
        <v>0</v>
      </c>
      <c r="K3" s="5">
        <v>0</v>
      </c>
      <c r="L3" s="5">
        <v>2</v>
      </c>
      <c r="M3" s="5">
        <v>12</v>
      </c>
      <c r="N3" s="159"/>
    </row>
    <row r="4" spans="1:14" x14ac:dyDescent="0.25">
      <c r="A4" s="93" t="s">
        <v>160</v>
      </c>
      <c r="B4" s="94">
        <f t="shared" si="0"/>
        <v>499</v>
      </c>
      <c r="C4" s="95">
        <f t="shared" ref="C4:C55" si="1">D4</f>
        <v>90</v>
      </c>
      <c r="D4" s="5">
        <v>90</v>
      </c>
      <c r="E4" s="95">
        <f t="shared" ref="E4:E55" si="2">SUM(F4:G4)</f>
        <v>401</v>
      </c>
      <c r="F4" s="5">
        <v>350</v>
      </c>
      <c r="G4" s="5">
        <v>51</v>
      </c>
      <c r="H4" s="5">
        <v>0</v>
      </c>
      <c r="I4" s="5">
        <v>0</v>
      </c>
      <c r="J4" s="5">
        <v>0</v>
      </c>
      <c r="K4" s="5">
        <v>2</v>
      </c>
      <c r="L4" s="5">
        <v>0</v>
      </c>
      <c r="M4" s="5">
        <v>6</v>
      </c>
      <c r="N4" s="159"/>
    </row>
    <row r="5" spans="1:14" x14ac:dyDescent="0.25">
      <c r="A5" s="93" t="s">
        <v>161</v>
      </c>
      <c r="B5" s="94">
        <f>SUM(C5,E5,H5:M5)</f>
        <v>290</v>
      </c>
      <c r="C5" s="95">
        <f t="shared" si="1"/>
        <v>53</v>
      </c>
      <c r="D5" s="5">
        <v>53</v>
      </c>
      <c r="E5" s="95">
        <f t="shared" si="2"/>
        <v>220</v>
      </c>
      <c r="F5" s="5">
        <v>187</v>
      </c>
      <c r="G5" s="5">
        <v>33</v>
      </c>
      <c r="H5" s="5">
        <v>4</v>
      </c>
      <c r="I5" s="5">
        <v>0</v>
      </c>
      <c r="J5" s="5">
        <v>0</v>
      </c>
      <c r="K5" s="5">
        <v>0</v>
      </c>
      <c r="L5" s="5">
        <v>1</v>
      </c>
      <c r="M5" s="5">
        <v>12</v>
      </c>
      <c r="N5" s="159"/>
    </row>
    <row r="6" spans="1:14" x14ac:dyDescent="0.25">
      <c r="A6" s="93" t="s">
        <v>162</v>
      </c>
      <c r="B6" s="94">
        <f t="shared" ref="B6:B55" si="3">SUM(C6,E6,H6:M6)</f>
        <v>373</v>
      </c>
      <c r="C6" s="95">
        <f t="shared" si="1"/>
        <v>67</v>
      </c>
      <c r="D6" s="5">
        <v>67</v>
      </c>
      <c r="E6" s="95">
        <f t="shared" si="2"/>
        <v>280</v>
      </c>
      <c r="F6" s="5">
        <v>252</v>
      </c>
      <c r="G6" s="5">
        <v>28</v>
      </c>
      <c r="H6" s="5">
        <v>8</v>
      </c>
      <c r="I6" s="5">
        <v>1</v>
      </c>
      <c r="J6" s="5">
        <v>1</v>
      </c>
      <c r="K6" s="5">
        <v>1</v>
      </c>
      <c r="L6" s="5">
        <v>0</v>
      </c>
      <c r="M6" s="5">
        <v>15</v>
      </c>
      <c r="N6" s="159"/>
    </row>
    <row r="7" spans="1:14" x14ac:dyDescent="0.25">
      <c r="A7" s="93" t="s">
        <v>163</v>
      </c>
      <c r="B7" s="94">
        <f t="shared" si="3"/>
        <v>217</v>
      </c>
      <c r="C7" s="95">
        <f t="shared" si="1"/>
        <v>33</v>
      </c>
      <c r="D7" s="5">
        <v>33</v>
      </c>
      <c r="E7" s="95">
        <f t="shared" si="2"/>
        <v>181</v>
      </c>
      <c r="F7" s="5">
        <v>141</v>
      </c>
      <c r="G7" s="5">
        <v>40</v>
      </c>
      <c r="H7" s="5">
        <v>0</v>
      </c>
      <c r="I7" s="5">
        <v>0</v>
      </c>
      <c r="J7" s="5">
        <v>0</v>
      </c>
      <c r="K7" s="5">
        <v>0</v>
      </c>
      <c r="L7" s="5">
        <v>0</v>
      </c>
      <c r="M7" s="5">
        <v>3</v>
      </c>
      <c r="N7" s="159"/>
    </row>
    <row r="8" spans="1:14" x14ac:dyDescent="0.25">
      <c r="A8" s="93" t="s">
        <v>164</v>
      </c>
      <c r="B8" s="94">
        <f t="shared" si="3"/>
        <v>329</v>
      </c>
      <c r="C8" s="95">
        <f t="shared" si="1"/>
        <v>41</v>
      </c>
      <c r="D8" s="5">
        <v>41</v>
      </c>
      <c r="E8" s="95">
        <f t="shared" si="2"/>
        <v>273</v>
      </c>
      <c r="F8" s="5">
        <v>218</v>
      </c>
      <c r="G8" s="5">
        <v>55</v>
      </c>
      <c r="H8" s="5">
        <v>2</v>
      </c>
      <c r="I8" s="5">
        <v>0</v>
      </c>
      <c r="J8" s="5">
        <v>0</v>
      </c>
      <c r="K8" s="5">
        <v>0</v>
      </c>
      <c r="L8" s="5">
        <v>0</v>
      </c>
      <c r="M8" s="5">
        <v>13</v>
      </c>
      <c r="N8" s="159"/>
    </row>
    <row r="9" spans="1:14" x14ac:dyDescent="0.25">
      <c r="A9" s="93" t="s">
        <v>165</v>
      </c>
      <c r="B9" s="94">
        <f t="shared" si="3"/>
        <v>520</v>
      </c>
      <c r="C9" s="95">
        <f t="shared" si="1"/>
        <v>68</v>
      </c>
      <c r="D9" s="5">
        <v>68</v>
      </c>
      <c r="E9" s="95">
        <f t="shared" si="2"/>
        <v>430</v>
      </c>
      <c r="F9" s="5">
        <v>326</v>
      </c>
      <c r="G9" s="5">
        <v>104</v>
      </c>
      <c r="H9" s="5">
        <v>1</v>
      </c>
      <c r="I9" s="5">
        <v>0</v>
      </c>
      <c r="J9" s="5">
        <v>0</v>
      </c>
      <c r="K9" s="5">
        <v>0</v>
      </c>
      <c r="L9" s="5">
        <v>1</v>
      </c>
      <c r="M9" s="5">
        <v>20</v>
      </c>
      <c r="N9" s="159"/>
    </row>
    <row r="10" spans="1:14" x14ac:dyDescent="0.25">
      <c r="A10" s="93" t="s">
        <v>166</v>
      </c>
      <c r="B10" s="94">
        <f t="shared" si="3"/>
        <v>535</v>
      </c>
      <c r="C10" s="95">
        <f t="shared" si="1"/>
        <v>57</v>
      </c>
      <c r="D10" s="5">
        <v>57</v>
      </c>
      <c r="E10" s="95">
        <f t="shared" si="2"/>
        <v>456</v>
      </c>
      <c r="F10" s="5">
        <v>373</v>
      </c>
      <c r="G10" s="5">
        <v>83</v>
      </c>
      <c r="H10" s="5">
        <v>0</v>
      </c>
      <c r="I10" s="5">
        <v>0</v>
      </c>
      <c r="J10" s="5">
        <v>0</v>
      </c>
      <c r="K10" s="5">
        <v>1</v>
      </c>
      <c r="L10" s="5">
        <v>0</v>
      </c>
      <c r="M10" s="5">
        <v>21</v>
      </c>
      <c r="N10" s="159"/>
    </row>
    <row r="11" spans="1:14" x14ac:dyDescent="0.25">
      <c r="A11" s="93" t="s">
        <v>167</v>
      </c>
      <c r="B11" s="94">
        <f t="shared" si="3"/>
        <v>380</v>
      </c>
      <c r="C11" s="95">
        <f t="shared" si="1"/>
        <v>51</v>
      </c>
      <c r="D11" s="5">
        <v>51</v>
      </c>
      <c r="E11" s="95">
        <f t="shared" si="2"/>
        <v>315</v>
      </c>
      <c r="F11" s="5">
        <v>255</v>
      </c>
      <c r="G11" s="5">
        <v>60</v>
      </c>
      <c r="H11" s="5">
        <v>0</v>
      </c>
      <c r="I11" s="5">
        <v>0</v>
      </c>
      <c r="J11" s="5">
        <v>0</v>
      </c>
      <c r="K11" s="5">
        <v>0</v>
      </c>
      <c r="L11" s="5">
        <v>0</v>
      </c>
      <c r="M11" s="5">
        <v>14</v>
      </c>
      <c r="N11" s="159"/>
    </row>
    <row r="12" spans="1:14" x14ac:dyDescent="0.25">
      <c r="A12" s="93" t="s">
        <v>168</v>
      </c>
      <c r="B12" s="94">
        <f t="shared" si="3"/>
        <v>369</v>
      </c>
      <c r="C12" s="95">
        <f t="shared" si="1"/>
        <v>89</v>
      </c>
      <c r="D12" s="5">
        <v>89</v>
      </c>
      <c r="E12" s="95">
        <f t="shared" si="2"/>
        <v>260</v>
      </c>
      <c r="F12" s="5">
        <v>220</v>
      </c>
      <c r="G12" s="5">
        <v>40</v>
      </c>
      <c r="H12" s="5">
        <v>6</v>
      </c>
      <c r="I12" s="5">
        <v>2</v>
      </c>
      <c r="J12" s="5">
        <v>0</v>
      </c>
      <c r="K12" s="5">
        <v>0</v>
      </c>
      <c r="L12" s="5">
        <v>0</v>
      </c>
      <c r="M12" s="5">
        <v>12</v>
      </c>
      <c r="N12" s="159"/>
    </row>
    <row r="13" spans="1:14" x14ac:dyDescent="0.25">
      <c r="A13" s="93" t="s">
        <v>169</v>
      </c>
      <c r="B13" s="94">
        <f t="shared" si="3"/>
        <v>281</v>
      </c>
      <c r="C13" s="95">
        <f t="shared" si="1"/>
        <v>78</v>
      </c>
      <c r="D13" s="5">
        <v>78</v>
      </c>
      <c r="E13" s="95">
        <f t="shared" si="2"/>
        <v>197</v>
      </c>
      <c r="F13" s="5">
        <v>149</v>
      </c>
      <c r="G13" s="5">
        <v>48</v>
      </c>
      <c r="H13" s="5">
        <v>0</v>
      </c>
      <c r="I13" s="5">
        <v>0</v>
      </c>
      <c r="J13" s="5">
        <v>0</v>
      </c>
      <c r="K13" s="5">
        <v>0</v>
      </c>
      <c r="L13" s="5">
        <v>0</v>
      </c>
      <c r="M13" s="5">
        <v>6</v>
      </c>
      <c r="N13" s="159"/>
    </row>
    <row r="14" spans="1:14" x14ac:dyDescent="0.25">
      <c r="A14" s="93" t="s">
        <v>170</v>
      </c>
      <c r="B14" s="94">
        <f t="shared" si="3"/>
        <v>331</v>
      </c>
      <c r="C14" s="95">
        <f t="shared" si="1"/>
        <v>122</v>
      </c>
      <c r="D14" s="5">
        <v>122</v>
      </c>
      <c r="E14" s="95">
        <f t="shared" si="2"/>
        <v>195</v>
      </c>
      <c r="F14" s="5">
        <v>159</v>
      </c>
      <c r="G14" s="5">
        <v>36</v>
      </c>
      <c r="H14" s="5">
        <v>2</v>
      </c>
      <c r="I14" s="5">
        <v>0</v>
      </c>
      <c r="J14" s="5">
        <v>0</v>
      </c>
      <c r="K14" s="5">
        <v>1</v>
      </c>
      <c r="L14" s="5">
        <v>0</v>
      </c>
      <c r="M14" s="5">
        <v>11</v>
      </c>
      <c r="N14" s="159"/>
    </row>
    <row r="15" spans="1:14" x14ac:dyDescent="0.25">
      <c r="A15" s="93" t="s">
        <v>171</v>
      </c>
      <c r="B15" s="94">
        <f t="shared" si="3"/>
        <v>83</v>
      </c>
      <c r="C15" s="95">
        <f t="shared" si="1"/>
        <v>15</v>
      </c>
      <c r="D15" s="5">
        <v>15</v>
      </c>
      <c r="E15" s="95">
        <f t="shared" si="2"/>
        <v>68</v>
      </c>
      <c r="F15" s="5">
        <v>49</v>
      </c>
      <c r="G15" s="5">
        <v>19</v>
      </c>
      <c r="H15" s="5">
        <v>0</v>
      </c>
      <c r="I15" s="5">
        <v>0</v>
      </c>
      <c r="J15" s="5">
        <v>0</v>
      </c>
      <c r="K15" s="5">
        <v>0</v>
      </c>
      <c r="L15" s="5">
        <v>0</v>
      </c>
      <c r="M15" s="5">
        <v>0</v>
      </c>
      <c r="N15" s="159"/>
    </row>
    <row r="16" spans="1:14" x14ac:dyDescent="0.25">
      <c r="A16" s="93" t="s">
        <v>172</v>
      </c>
      <c r="B16" s="94">
        <f t="shared" si="3"/>
        <v>173</v>
      </c>
      <c r="C16" s="95">
        <f t="shared" si="1"/>
        <v>27</v>
      </c>
      <c r="D16" s="5">
        <v>27</v>
      </c>
      <c r="E16" s="95">
        <f t="shared" si="2"/>
        <v>138</v>
      </c>
      <c r="F16" s="5">
        <v>107</v>
      </c>
      <c r="G16" s="5">
        <v>31</v>
      </c>
      <c r="H16" s="5">
        <v>0</v>
      </c>
      <c r="I16" s="5">
        <v>0</v>
      </c>
      <c r="J16" s="5">
        <v>0</v>
      </c>
      <c r="K16" s="5">
        <v>0</v>
      </c>
      <c r="L16" s="5">
        <v>0</v>
      </c>
      <c r="M16" s="5">
        <v>8</v>
      </c>
      <c r="N16" s="159"/>
    </row>
    <row r="17" spans="1:14" x14ac:dyDescent="0.25">
      <c r="A17" s="93" t="s">
        <v>99</v>
      </c>
      <c r="B17" s="94">
        <f t="shared" si="3"/>
        <v>277</v>
      </c>
      <c r="C17" s="95">
        <f t="shared" si="1"/>
        <v>15</v>
      </c>
      <c r="D17" s="5">
        <v>15</v>
      </c>
      <c r="E17" s="95">
        <f t="shared" si="2"/>
        <v>254</v>
      </c>
      <c r="F17" s="5">
        <v>218</v>
      </c>
      <c r="G17" s="5">
        <v>36</v>
      </c>
      <c r="H17" s="5">
        <v>1</v>
      </c>
      <c r="I17" s="5">
        <v>0</v>
      </c>
      <c r="J17" s="5">
        <v>0</v>
      </c>
      <c r="K17" s="5">
        <v>0</v>
      </c>
      <c r="L17" s="5">
        <v>0</v>
      </c>
      <c r="M17" s="5">
        <v>7</v>
      </c>
      <c r="N17" s="159"/>
    </row>
    <row r="18" spans="1:14" x14ac:dyDescent="0.25">
      <c r="A18" s="93" t="s">
        <v>18</v>
      </c>
      <c r="B18" s="94">
        <f t="shared" si="3"/>
        <v>128</v>
      </c>
      <c r="C18" s="95">
        <f t="shared" si="1"/>
        <v>34</v>
      </c>
      <c r="D18" s="5">
        <v>34</v>
      </c>
      <c r="E18" s="95">
        <f t="shared" si="2"/>
        <v>87</v>
      </c>
      <c r="F18" s="5">
        <v>68</v>
      </c>
      <c r="G18" s="5">
        <v>19</v>
      </c>
      <c r="H18" s="5">
        <v>0</v>
      </c>
      <c r="I18" s="5">
        <v>0</v>
      </c>
      <c r="J18" s="5">
        <v>0</v>
      </c>
      <c r="K18" s="5">
        <v>0</v>
      </c>
      <c r="L18" s="5">
        <v>1</v>
      </c>
      <c r="M18" s="5">
        <v>6</v>
      </c>
      <c r="N18" s="159"/>
    </row>
    <row r="19" spans="1:14" x14ac:dyDescent="0.25">
      <c r="A19" s="93" t="s">
        <v>174</v>
      </c>
      <c r="B19" s="94">
        <f t="shared" si="3"/>
        <v>142</v>
      </c>
      <c r="C19" s="95">
        <f t="shared" si="1"/>
        <v>49</v>
      </c>
      <c r="D19" s="5">
        <v>49</v>
      </c>
      <c r="E19" s="95">
        <f t="shared" si="2"/>
        <v>86</v>
      </c>
      <c r="F19" s="5">
        <v>74</v>
      </c>
      <c r="G19" s="5">
        <v>12</v>
      </c>
      <c r="H19" s="5">
        <v>0</v>
      </c>
      <c r="I19" s="5">
        <v>0</v>
      </c>
      <c r="J19" s="5">
        <v>0</v>
      </c>
      <c r="K19" s="5">
        <v>0</v>
      </c>
      <c r="L19" s="5">
        <v>0</v>
      </c>
      <c r="M19" s="5">
        <v>7</v>
      </c>
      <c r="N19" s="159"/>
    </row>
    <row r="20" spans="1:14" x14ac:dyDescent="0.25">
      <c r="A20" s="93" t="s">
        <v>118</v>
      </c>
      <c r="B20" s="94">
        <f t="shared" si="3"/>
        <v>83</v>
      </c>
      <c r="C20" s="95">
        <f t="shared" si="1"/>
        <v>42</v>
      </c>
      <c r="D20" s="5">
        <v>42</v>
      </c>
      <c r="E20" s="95">
        <f t="shared" si="2"/>
        <v>35</v>
      </c>
      <c r="F20" s="5">
        <v>24</v>
      </c>
      <c r="G20" s="5">
        <v>11</v>
      </c>
      <c r="H20" s="5">
        <v>0</v>
      </c>
      <c r="I20" s="5">
        <v>0</v>
      </c>
      <c r="J20" s="5">
        <v>0</v>
      </c>
      <c r="K20" s="5">
        <v>0</v>
      </c>
      <c r="L20" s="5">
        <v>0</v>
      </c>
      <c r="M20" s="5">
        <v>6</v>
      </c>
      <c r="N20" s="159"/>
    </row>
    <row r="21" spans="1:14" x14ac:dyDescent="0.25">
      <c r="A21" s="93" t="s">
        <v>19</v>
      </c>
      <c r="B21" s="94">
        <f t="shared" si="3"/>
        <v>266</v>
      </c>
      <c r="C21" s="95">
        <f t="shared" si="1"/>
        <v>99</v>
      </c>
      <c r="D21" s="5">
        <v>99</v>
      </c>
      <c r="E21" s="95">
        <f t="shared" si="2"/>
        <v>150</v>
      </c>
      <c r="F21" s="5">
        <v>123</v>
      </c>
      <c r="G21" s="5">
        <v>27</v>
      </c>
      <c r="H21" s="5">
        <v>0</v>
      </c>
      <c r="I21" s="5">
        <v>0</v>
      </c>
      <c r="J21" s="5">
        <v>0</v>
      </c>
      <c r="K21" s="5">
        <v>1</v>
      </c>
      <c r="L21" s="5">
        <v>1</v>
      </c>
      <c r="M21" s="5">
        <v>15</v>
      </c>
      <c r="N21" s="159"/>
    </row>
    <row r="22" spans="1:14" x14ac:dyDescent="0.25">
      <c r="A22" s="93" t="s">
        <v>20</v>
      </c>
      <c r="B22" s="94">
        <f t="shared" si="3"/>
        <v>264</v>
      </c>
      <c r="C22" s="95">
        <f t="shared" si="1"/>
        <v>87</v>
      </c>
      <c r="D22" s="5">
        <v>87</v>
      </c>
      <c r="E22" s="95">
        <f t="shared" si="2"/>
        <v>167</v>
      </c>
      <c r="F22" s="5">
        <v>135</v>
      </c>
      <c r="G22" s="5">
        <v>32</v>
      </c>
      <c r="H22" s="5">
        <v>0</v>
      </c>
      <c r="I22" s="5">
        <v>0</v>
      </c>
      <c r="J22" s="5">
        <v>0</v>
      </c>
      <c r="K22" s="5">
        <v>0</v>
      </c>
      <c r="L22" s="5">
        <v>0</v>
      </c>
      <c r="M22" s="5">
        <v>10</v>
      </c>
      <c r="N22" s="159"/>
    </row>
    <row r="23" spans="1:14" x14ac:dyDescent="0.25">
      <c r="A23" s="93" t="s">
        <v>175</v>
      </c>
      <c r="B23" s="94">
        <f t="shared" si="3"/>
        <v>225</v>
      </c>
      <c r="C23" s="95">
        <f t="shared" si="1"/>
        <v>80</v>
      </c>
      <c r="D23" s="5">
        <v>80</v>
      </c>
      <c r="E23" s="95">
        <f t="shared" si="2"/>
        <v>131</v>
      </c>
      <c r="F23" s="5">
        <v>113</v>
      </c>
      <c r="G23" s="5">
        <v>18</v>
      </c>
      <c r="H23" s="5">
        <v>0</v>
      </c>
      <c r="I23" s="5">
        <v>0</v>
      </c>
      <c r="J23" s="5">
        <v>0</v>
      </c>
      <c r="K23" s="5">
        <v>1</v>
      </c>
      <c r="L23" s="5">
        <v>0</v>
      </c>
      <c r="M23" s="5">
        <v>13</v>
      </c>
      <c r="N23" s="159"/>
    </row>
    <row r="24" spans="1:14" x14ac:dyDescent="0.25">
      <c r="A24" s="93" t="s">
        <v>119</v>
      </c>
      <c r="B24" s="94">
        <f t="shared" si="3"/>
        <v>480</v>
      </c>
      <c r="C24" s="95">
        <f t="shared" si="1"/>
        <v>210</v>
      </c>
      <c r="D24" s="5">
        <v>210</v>
      </c>
      <c r="E24" s="95">
        <f t="shared" si="2"/>
        <v>248</v>
      </c>
      <c r="F24" s="5">
        <v>203</v>
      </c>
      <c r="G24" s="5">
        <v>45</v>
      </c>
      <c r="H24" s="5">
        <v>0</v>
      </c>
      <c r="I24" s="5">
        <v>0</v>
      </c>
      <c r="J24" s="5">
        <v>0</v>
      </c>
      <c r="K24" s="5">
        <v>2</v>
      </c>
      <c r="L24" s="5">
        <v>0</v>
      </c>
      <c r="M24" s="5">
        <v>20</v>
      </c>
      <c r="N24" s="159"/>
    </row>
    <row r="25" spans="1:14" x14ac:dyDescent="0.25">
      <c r="A25" s="93" t="s">
        <v>120</v>
      </c>
      <c r="B25" s="94">
        <f t="shared" si="3"/>
        <v>185</v>
      </c>
      <c r="C25" s="95">
        <f t="shared" si="1"/>
        <v>63</v>
      </c>
      <c r="D25" s="5">
        <v>63</v>
      </c>
      <c r="E25" s="95">
        <f t="shared" si="2"/>
        <v>114</v>
      </c>
      <c r="F25" s="5">
        <v>103</v>
      </c>
      <c r="G25" s="5">
        <v>11</v>
      </c>
      <c r="H25" s="5">
        <v>0</v>
      </c>
      <c r="I25" s="5">
        <v>1</v>
      </c>
      <c r="J25" s="5">
        <v>0</v>
      </c>
      <c r="K25" s="5">
        <v>0</v>
      </c>
      <c r="L25" s="5">
        <v>0</v>
      </c>
      <c r="M25" s="5">
        <v>7</v>
      </c>
      <c r="N25" s="159"/>
    </row>
    <row r="26" spans="1:14" x14ac:dyDescent="0.25">
      <c r="A26" s="93" t="s">
        <v>176</v>
      </c>
      <c r="B26" s="94">
        <f t="shared" si="3"/>
        <v>83</v>
      </c>
      <c r="C26" s="95">
        <f t="shared" si="1"/>
        <v>43</v>
      </c>
      <c r="D26" s="5">
        <v>43</v>
      </c>
      <c r="E26" s="95">
        <f t="shared" si="2"/>
        <v>31</v>
      </c>
      <c r="F26" s="5">
        <v>25</v>
      </c>
      <c r="G26" s="5">
        <v>6</v>
      </c>
      <c r="H26" s="5">
        <v>0</v>
      </c>
      <c r="I26" s="5">
        <v>0</v>
      </c>
      <c r="J26" s="5">
        <v>0</v>
      </c>
      <c r="K26" s="5">
        <v>0</v>
      </c>
      <c r="L26" s="5">
        <v>0</v>
      </c>
      <c r="M26" s="5">
        <v>9</v>
      </c>
      <c r="N26" s="159"/>
    </row>
    <row r="27" spans="1:14" x14ac:dyDescent="0.25">
      <c r="A27" s="93" t="s">
        <v>122</v>
      </c>
      <c r="B27" s="94">
        <f t="shared" si="3"/>
        <v>143</v>
      </c>
      <c r="C27" s="95">
        <f t="shared" si="1"/>
        <v>64</v>
      </c>
      <c r="D27" s="5">
        <v>64</v>
      </c>
      <c r="E27" s="95">
        <f t="shared" si="2"/>
        <v>73</v>
      </c>
      <c r="F27" s="5">
        <v>62</v>
      </c>
      <c r="G27" s="5">
        <v>11</v>
      </c>
      <c r="H27" s="5">
        <v>0</v>
      </c>
      <c r="I27" s="5">
        <v>0</v>
      </c>
      <c r="J27" s="5">
        <v>0</v>
      </c>
      <c r="K27" s="5">
        <v>0</v>
      </c>
      <c r="L27" s="5">
        <v>1</v>
      </c>
      <c r="M27" s="5">
        <v>5</v>
      </c>
      <c r="N27" s="159"/>
    </row>
    <row r="28" spans="1:14" x14ac:dyDescent="0.25">
      <c r="A28" s="93" t="s">
        <v>21</v>
      </c>
      <c r="B28" s="94">
        <f t="shared" si="3"/>
        <v>243</v>
      </c>
      <c r="C28" s="95">
        <f t="shared" si="1"/>
        <v>89</v>
      </c>
      <c r="D28" s="5">
        <v>89</v>
      </c>
      <c r="E28" s="95">
        <f t="shared" si="2"/>
        <v>143</v>
      </c>
      <c r="F28" s="5">
        <v>126</v>
      </c>
      <c r="G28" s="5">
        <v>17</v>
      </c>
      <c r="H28" s="5">
        <v>0</v>
      </c>
      <c r="I28" s="5">
        <v>0</v>
      </c>
      <c r="J28" s="5">
        <v>0</v>
      </c>
      <c r="K28" s="5">
        <v>1</v>
      </c>
      <c r="L28" s="5">
        <v>1</v>
      </c>
      <c r="M28" s="5">
        <v>9</v>
      </c>
      <c r="N28" s="159"/>
    </row>
    <row r="29" spans="1:14" x14ac:dyDescent="0.25">
      <c r="A29" s="93" t="s">
        <v>22</v>
      </c>
      <c r="B29" s="94">
        <f t="shared" si="3"/>
        <v>125</v>
      </c>
      <c r="C29" s="95">
        <f t="shared" si="1"/>
        <v>65</v>
      </c>
      <c r="D29" s="5">
        <v>65</v>
      </c>
      <c r="E29" s="95">
        <f t="shared" si="2"/>
        <v>48</v>
      </c>
      <c r="F29" s="5">
        <v>41</v>
      </c>
      <c r="G29" s="5">
        <v>7</v>
      </c>
      <c r="H29" s="5">
        <v>0</v>
      </c>
      <c r="I29" s="5">
        <v>0</v>
      </c>
      <c r="J29" s="5">
        <v>0</v>
      </c>
      <c r="K29" s="5">
        <v>0</v>
      </c>
      <c r="L29" s="5">
        <v>0</v>
      </c>
      <c r="M29" s="5">
        <v>12</v>
      </c>
      <c r="N29" s="159"/>
    </row>
    <row r="30" spans="1:14" x14ac:dyDescent="0.25">
      <c r="A30" s="93" t="s">
        <v>23</v>
      </c>
      <c r="B30" s="94">
        <f t="shared" si="3"/>
        <v>158</v>
      </c>
      <c r="C30" s="95">
        <f t="shared" si="1"/>
        <v>48</v>
      </c>
      <c r="D30" s="5">
        <v>48</v>
      </c>
      <c r="E30" s="95">
        <f t="shared" si="2"/>
        <v>100</v>
      </c>
      <c r="F30" s="5">
        <v>80</v>
      </c>
      <c r="G30" s="5">
        <v>20</v>
      </c>
      <c r="H30" s="5">
        <v>0</v>
      </c>
      <c r="I30" s="5">
        <v>0</v>
      </c>
      <c r="J30" s="5">
        <v>0</v>
      </c>
      <c r="K30" s="5">
        <v>0</v>
      </c>
      <c r="L30" s="5">
        <v>0</v>
      </c>
      <c r="M30" s="5">
        <v>10</v>
      </c>
      <c r="N30" s="159"/>
    </row>
    <row r="31" spans="1:14" x14ac:dyDescent="0.25">
      <c r="A31" s="93" t="s">
        <v>24</v>
      </c>
      <c r="B31" s="94">
        <f t="shared" si="3"/>
        <v>153</v>
      </c>
      <c r="C31" s="95">
        <f t="shared" si="1"/>
        <v>49</v>
      </c>
      <c r="D31" s="5">
        <v>49</v>
      </c>
      <c r="E31" s="95">
        <f t="shared" si="2"/>
        <v>96</v>
      </c>
      <c r="F31" s="5">
        <v>81</v>
      </c>
      <c r="G31" s="5">
        <v>15</v>
      </c>
      <c r="H31" s="5">
        <v>0</v>
      </c>
      <c r="I31" s="5">
        <v>0</v>
      </c>
      <c r="J31" s="5">
        <v>0</v>
      </c>
      <c r="K31" s="5">
        <v>2</v>
      </c>
      <c r="L31" s="5">
        <v>0</v>
      </c>
      <c r="M31" s="5">
        <v>6</v>
      </c>
      <c r="N31" s="159"/>
    </row>
    <row r="32" spans="1:14" x14ac:dyDescent="0.25">
      <c r="A32" s="93" t="s">
        <v>177</v>
      </c>
      <c r="B32" s="94">
        <f t="shared" si="3"/>
        <v>334</v>
      </c>
      <c r="C32" s="95">
        <f t="shared" si="1"/>
        <v>44</v>
      </c>
      <c r="D32" s="5">
        <v>44</v>
      </c>
      <c r="E32" s="95">
        <f t="shared" si="2"/>
        <v>279</v>
      </c>
      <c r="F32" s="5">
        <v>235</v>
      </c>
      <c r="G32" s="5">
        <v>44</v>
      </c>
      <c r="H32" s="5">
        <v>0</v>
      </c>
      <c r="I32" s="5">
        <v>0</v>
      </c>
      <c r="J32" s="5">
        <v>0</v>
      </c>
      <c r="K32" s="5">
        <v>1</v>
      </c>
      <c r="L32" s="5">
        <v>0</v>
      </c>
      <c r="M32" s="5">
        <v>10</v>
      </c>
      <c r="N32" s="159"/>
    </row>
    <row r="33" spans="1:14" x14ac:dyDescent="0.25">
      <c r="A33" s="93" t="s">
        <v>178</v>
      </c>
      <c r="B33" s="94">
        <f t="shared" si="3"/>
        <v>282</v>
      </c>
      <c r="C33" s="95">
        <f t="shared" si="1"/>
        <v>67</v>
      </c>
      <c r="D33" s="5">
        <v>67</v>
      </c>
      <c r="E33" s="95">
        <f t="shared" si="2"/>
        <v>201</v>
      </c>
      <c r="F33" s="5">
        <v>181</v>
      </c>
      <c r="G33" s="5">
        <v>20</v>
      </c>
      <c r="H33" s="5">
        <v>5</v>
      </c>
      <c r="I33" s="5">
        <v>0</v>
      </c>
      <c r="J33" s="5">
        <v>0</v>
      </c>
      <c r="K33" s="5">
        <v>2</v>
      </c>
      <c r="L33" s="5">
        <v>0</v>
      </c>
      <c r="M33" s="5">
        <v>7</v>
      </c>
      <c r="N33" s="159"/>
    </row>
    <row r="34" spans="1:14" x14ac:dyDescent="0.25">
      <c r="A34" s="93" t="s">
        <v>237</v>
      </c>
      <c r="B34" s="94">
        <f t="shared" si="3"/>
        <v>101</v>
      </c>
      <c r="C34" s="95">
        <f t="shared" si="1"/>
        <v>15</v>
      </c>
      <c r="D34" s="5">
        <v>15</v>
      </c>
      <c r="E34" s="95">
        <f t="shared" si="2"/>
        <v>82</v>
      </c>
      <c r="F34" s="5">
        <v>72</v>
      </c>
      <c r="G34" s="5">
        <v>10</v>
      </c>
      <c r="H34" s="5">
        <v>0</v>
      </c>
      <c r="I34" s="5">
        <v>0</v>
      </c>
      <c r="J34" s="5">
        <v>0</v>
      </c>
      <c r="K34" s="5">
        <v>0</v>
      </c>
      <c r="L34" s="5">
        <v>0</v>
      </c>
      <c r="M34" s="5">
        <v>4</v>
      </c>
      <c r="N34" s="159"/>
    </row>
    <row r="35" spans="1:14" x14ac:dyDescent="0.25">
      <c r="A35" s="93" t="s">
        <v>179</v>
      </c>
      <c r="B35" s="94">
        <f t="shared" si="3"/>
        <v>305</v>
      </c>
      <c r="C35" s="95">
        <f t="shared" si="1"/>
        <v>77</v>
      </c>
      <c r="D35" s="5">
        <v>77</v>
      </c>
      <c r="E35" s="95">
        <f t="shared" si="2"/>
        <v>214</v>
      </c>
      <c r="F35" s="5">
        <v>186</v>
      </c>
      <c r="G35" s="5">
        <v>28</v>
      </c>
      <c r="H35" s="5">
        <v>0</v>
      </c>
      <c r="I35" s="5">
        <v>0</v>
      </c>
      <c r="J35" s="5">
        <v>0</v>
      </c>
      <c r="K35" s="5">
        <v>2</v>
      </c>
      <c r="L35" s="5">
        <v>0</v>
      </c>
      <c r="M35" s="5">
        <v>12</v>
      </c>
      <c r="N35" s="159"/>
    </row>
    <row r="36" spans="1:14" x14ac:dyDescent="0.25">
      <c r="A36" s="93" t="s">
        <v>180</v>
      </c>
      <c r="B36" s="94">
        <f t="shared" si="3"/>
        <v>152</v>
      </c>
      <c r="C36" s="95">
        <f t="shared" si="1"/>
        <v>42</v>
      </c>
      <c r="D36" s="5">
        <v>42</v>
      </c>
      <c r="E36" s="95">
        <f t="shared" si="2"/>
        <v>106</v>
      </c>
      <c r="F36" s="5">
        <v>84</v>
      </c>
      <c r="G36" s="5">
        <v>22</v>
      </c>
      <c r="H36" s="5">
        <v>0</v>
      </c>
      <c r="I36" s="5">
        <v>0</v>
      </c>
      <c r="J36" s="5">
        <v>0</v>
      </c>
      <c r="K36" s="5">
        <v>0</v>
      </c>
      <c r="L36" s="5">
        <v>0</v>
      </c>
      <c r="M36" s="5">
        <v>4</v>
      </c>
      <c r="N36" s="159"/>
    </row>
    <row r="37" spans="1:14" x14ac:dyDescent="0.25">
      <c r="A37" s="93" t="s">
        <v>181</v>
      </c>
      <c r="B37" s="94">
        <f t="shared" si="3"/>
        <v>178</v>
      </c>
      <c r="C37" s="95">
        <f t="shared" si="1"/>
        <v>51</v>
      </c>
      <c r="D37" s="5">
        <v>51</v>
      </c>
      <c r="E37" s="95">
        <f t="shared" si="2"/>
        <v>123</v>
      </c>
      <c r="F37" s="5">
        <v>93</v>
      </c>
      <c r="G37" s="5">
        <v>30</v>
      </c>
      <c r="H37" s="5">
        <v>2</v>
      </c>
      <c r="I37" s="5">
        <v>0</v>
      </c>
      <c r="J37" s="5">
        <v>0</v>
      </c>
      <c r="K37" s="5">
        <v>0</v>
      </c>
      <c r="L37" s="5">
        <v>0</v>
      </c>
      <c r="M37" s="5">
        <v>2</v>
      </c>
      <c r="N37" s="159"/>
    </row>
    <row r="38" spans="1:14" x14ac:dyDescent="0.25">
      <c r="A38" s="93" t="s">
        <v>182</v>
      </c>
      <c r="B38" s="94">
        <f t="shared" si="3"/>
        <v>370</v>
      </c>
      <c r="C38" s="95">
        <f t="shared" si="1"/>
        <v>83</v>
      </c>
      <c r="D38" s="5">
        <v>83</v>
      </c>
      <c r="E38" s="95">
        <f t="shared" si="2"/>
        <v>277</v>
      </c>
      <c r="F38" s="5">
        <v>233</v>
      </c>
      <c r="G38" s="5">
        <v>44</v>
      </c>
      <c r="H38" s="5">
        <v>5</v>
      </c>
      <c r="I38" s="5">
        <v>0</v>
      </c>
      <c r="J38" s="5">
        <v>0</v>
      </c>
      <c r="K38" s="5">
        <v>2</v>
      </c>
      <c r="L38" s="5">
        <v>0</v>
      </c>
      <c r="M38" s="5">
        <v>3</v>
      </c>
      <c r="N38" s="159"/>
    </row>
    <row r="39" spans="1:14" x14ac:dyDescent="0.25">
      <c r="A39" s="93" t="s">
        <v>183</v>
      </c>
      <c r="B39" s="94">
        <f t="shared" si="3"/>
        <v>116</v>
      </c>
      <c r="C39" s="95">
        <f t="shared" si="1"/>
        <v>21</v>
      </c>
      <c r="D39" s="5">
        <v>21</v>
      </c>
      <c r="E39" s="95">
        <f t="shared" si="2"/>
        <v>90</v>
      </c>
      <c r="F39" s="5">
        <v>65</v>
      </c>
      <c r="G39" s="5">
        <v>25</v>
      </c>
      <c r="H39" s="5">
        <v>1</v>
      </c>
      <c r="I39" s="5">
        <v>0</v>
      </c>
      <c r="J39" s="5">
        <v>0</v>
      </c>
      <c r="K39" s="5">
        <v>0</v>
      </c>
      <c r="L39" s="5">
        <v>0</v>
      </c>
      <c r="M39" s="5">
        <v>4</v>
      </c>
      <c r="N39" s="159"/>
    </row>
    <row r="40" spans="1:14" x14ac:dyDescent="0.25">
      <c r="A40" s="93" t="s">
        <v>184</v>
      </c>
      <c r="B40" s="94">
        <f t="shared" si="3"/>
        <v>64</v>
      </c>
      <c r="C40" s="95">
        <f t="shared" si="1"/>
        <v>11</v>
      </c>
      <c r="D40" s="5">
        <v>11</v>
      </c>
      <c r="E40" s="95">
        <f t="shared" si="2"/>
        <v>52</v>
      </c>
      <c r="F40" s="5">
        <v>43</v>
      </c>
      <c r="G40" s="5">
        <v>9</v>
      </c>
      <c r="H40" s="5">
        <v>0</v>
      </c>
      <c r="I40" s="5">
        <v>0</v>
      </c>
      <c r="J40" s="5">
        <v>0</v>
      </c>
      <c r="K40" s="5">
        <v>0</v>
      </c>
      <c r="L40" s="5">
        <v>0</v>
      </c>
      <c r="M40" s="5">
        <v>1</v>
      </c>
      <c r="N40" s="159"/>
    </row>
    <row r="41" spans="1:14" x14ac:dyDescent="0.25">
      <c r="A41" s="93" t="s">
        <v>185</v>
      </c>
      <c r="B41" s="94">
        <f t="shared" si="3"/>
        <v>192</v>
      </c>
      <c r="C41" s="95">
        <f t="shared" si="1"/>
        <v>42</v>
      </c>
      <c r="D41" s="5">
        <v>42</v>
      </c>
      <c r="E41" s="95">
        <f t="shared" si="2"/>
        <v>141</v>
      </c>
      <c r="F41" s="5">
        <v>121</v>
      </c>
      <c r="G41" s="5">
        <v>20</v>
      </c>
      <c r="H41" s="5">
        <v>0</v>
      </c>
      <c r="I41" s="5">
        <v>0</v>
      </c>
      <c r="J41" s="5">
        <v>0</v>
      </c>
      <c r="K41" s="5">
        <v>0</v>
      </c>
      <c r="L41" s="5">
        <v>0</v>
      </c>
      <c r="M41" s="5">
        <v>9</v>
      </c>
      <c r="N41" s="159"/>
    </row>
    <row r="42" spans="1:14" x14ac:dyDescent="0.25">
      <c r="A42" s="93" t="s">
        <v>186</v>
      </c>
      <c r="B42" s="94">
        <f t="shared" si="3"/>
        <v>210</v>
      </c>
      <c r="C42" s="95">
        <f t="shared" si="1"/>
        <v>25</v>
      </c>
      <c r="D42" s="5">
        <v>25</v>
      </c>
      <c r="E42" s="95">
        <f t="shared" si="2"/>
        <v>183</v>
      </c>
      <c r="F42" s="5">
        <v>155</v>
      </c>
      <c r="G42" s="5">
        <v>28</v>
      </c>
      <c r="H42" s="5">
        <v>0</v>
      </c>
      <c r="I42" s="5">
        <v>0</v>
      </c>
      <c r="J42" s="5">
        <v>0</v>
      </c>
      <c r="K42" s="5">
        <v>0</v>
      </c>
      <c r="L42" s="5">
        <v>0</v>
      </c>
      <c r="M42" s="5">
        <v>2</v>
      </c>
      <c r="N42" s="159"/>
    </row>
    <row r="43" spans="1:14" x14ac:dyDescent="0.25">
      <c r="A43" s="93" t="s">
        <v>187</v>
      </c>
      <c r="B43" s="94">
        <f t="shared" si="3"/>
        <v>148</v>
      </c>
      <c r="C43" s="95">
        <f t="shared" si="1"/>
        <v>36</v>
      </c>
      <c r="D43" s="5">
        <v>36</v>
      </c>
      <c r="E43" s="95">
        <f t="shared" si="2"/>
        <v>106</v>
      </c>
      <c r="F43" s="5">
        <v>88</v>
      </c>
      <c r="G43" s="5">
        <v>18</v>
      </c>
      <c r="H43" s="5">
        <v>0</v>
      </c>
      <c r="I43" s="5">
        <v>0</v>
      </c>
      <c r="J43" s="5">
        <v>0</v>
      </c>
      <c r="K43" s="5">
        <v>2</v>
      </c>
      <c r="L43" s="5">
        <v>0</v>
      </c>
      <c r="M43" s="5">
        <v>4</v>
      </c>
      <c r="N43" s="156"/>
    </row>
    <row r="44" spans="1:14" x14ac:dyDescent="0.25">
      <c r="A44" s="93" t="s">
        <v>188</v>
      </c>
      <c r="B44" s="94">
        <f t="shared" si="3"/>
        <v>14</v>
      </c>
      <c r="C44" s="95">
        <f t="shared" si="1"/>
        <v>4</v>
      </c>
      <c r="D44" s="5">
        <v>4</v>
      </c>
      <c r="E44" s="95">
        <f t="shared" si="2"/>
        <v>10</v>
      </c>
      <c r="F44" s="5">
        <v>8</v>
      </c>
      <c r="G44" s="5">
        <v>2</v>
      </c>
      <c r="H44" s="5">
        <v>0</v>
      </c>
      <c r="I44" s="5">
        <v>0</v>
      </c>
      <c r="J44" s="5">
        <v>0</v>
      </c>
      <c r="K44" s="5">
        <v>0</v>
      </c>
      <c r="L44" s="5">
        <v>0</v>
      </c>
      <c r="M44" s="5">
        <v>0</v>
      </c>
      <c r="N44" s="159"/>
    </row>
    <row r="45" spans="1:14" x14ac:dyDescent="0.25">
      <c r="A45" s="93" t="s">
        <v>189</v>
      </c>
      <c r="B45" s="94">
        <f t="shared" si="3"/>
        <v>304</v>
      </c>
      <c r="C45" s="95">
        <f t="shared" si="1"/>
        <v>52</v>
      </c>
      <c r="D45" s="5">
        <v>52</v>
      </c>
      <c r="E45" s="95">
        <f t="shared" si="2"/>
        <v>238</v>
      </c>
      <c r="F45" s="5">
        <v>209</v>
      </c>
      <c r="G45" s="5">
        <v>29</v>
      </c>
      <c r="H45" s="5">
        <v>0</v>
      </c>
      <c r="I45" s="5">
        <v>2</v>
      </c>
      <c r="J45" s="5">
        <v>0</v>
      </c>
      <c r="K45" s="5">
        <v>2</v>
      </c>
      <c r="L45" s="5">
        <v>0</v>
      </c>
      <c r="M45" s="5">
        <v>10</v>
      </c>
      <c r="N45" s="159"/>
    </row>
    <row r="46" spans="1:14" x14ac:dyDescent="0.25">
      <c r="A46" s="93" t="s">
        <v>190</v>
      </c>
      <c r="B46" s="94">
        <f t="shared" si="3"/>
        <v>371</v>
      </c>
      <c r="C46" s="95">
        <f t="shared" si="1"/>
        <v>36</v>
      </c>
      <c r="D46" s="5">
        <v>36</v>
      </c>
      <c r="E46" s="95">
        <f t="shared" si="2"/>
        <v>311</v>
      </c>
      <c r="F46" s="5">
        <v>257</v>
      </c>
      <c r="G46" s="5">
        <v>54</v>
      </c>
      <c r="H46" s="5">
        <v>6</v>
      </c>
      <c r="I46" s="5">
        <v>0</v>
      </c>
      <c r="J46" s="5">
        <v>0</v>
      </c>
      <c r="K46" s="5">
        <v>0</v>
      </c>
      <c r="L46" s="5">
        <v>0</v>
      </c>
      <c r="M46" s="5">
        <v>18</v>
      </c>
      <c r="N46" s="159"/>
    </row>
    <row r="47" spans="1:14" x14ac:dyDescent="0.25">
      <c r="A47" s="93" t="s">
        <v>191</v>
      </c>
      <c r="B47" s="94">
        <f t="shared" si="3"/>
        <v>174</v>
      </c>
      <c r="C47" s="95">
        <f t="shared" si="1"/>
        <v>17</v>
      </c>
      <c r="D47" s="5">
        <v>17</v>
      </c>
      <c r="E47" s="95">
        <f t="shared" si="2"/>
        <v>154</v>
      </c>
      <c r="F47" s="5">
        <v>130</v>
      </c>
      <c r="G47" s="5">
        <v>24</v>
      </c>
      <c r="H47" s="5">
        <v>0</v>
      </c>
      <c r="I47" s="5">
        <v>0</v>
      </c>
      <c r="J47" s="5">
        <v>0</v>
      </c>
      <c r="K47" s="5">
        <v>0</v>
      </c>
      <c r="L47" s="5">
        <v>0</v>
      </c>
      <c r="M47" s="5">
        <v>3</v>
      </c>
      <c r="N47" s="159"/>
    </row>
    <row r="48" spans="1:14" x14ac:dyDescent="0.25">
      <c r="A48" s="93" t="s">
        <v>192</v>
      </c>
      <c r="B48" s="94">
        <f t="shared" si="3"/>
        <v>453</v>
      </c>
      <c r="C48" s="95">
        <f t="shared" si="1"/>
        <v>53</v>
      </c>
      <c r="D48" s="5">
        <v>53</v>
      </c>
      <c r="E48" s="95">
        <f t="shared" si="2"/>
        <v>390</v>
      </c>
      <c r="F48" s="5">
        <v>331</v>
      </c>
      <c r="G48" s="5">
        <v>59</v>
      </c>
      <c r="H48" s="5">
        <v>0</v>
      </c>
      <c r="I48" s="5">
        <v>0</v>
      </c>
      <c r="J48" s="5">
        <v>0</v>
      </c>
      <c r="K48" s="5">
        <v>0</v>
      </c>
      <c r="L48" s="5">
        <v>0</v>
      </c>
      <c r="M48" s="5">
        <v>10</v>
      </c>
      <c r="N48" s="159"/>
    </row>
    <row r="49" spans="1:14" x14ac:dyDescent="0.25">
      <c r="A49" s="93" t="s">
        <v>193</v>
      </c>
      <c r="B49" s="94">
        <f t="shared" si="3"/>
        <v>306</v>
      </c>
      <c r="C49" s="95">
        <f t="shared" si="1"/>
        <v>88</v>
      </c>
      <c r="D49" s="5">
        <v>88</v>
      </c>
      <c r="E49" s="95">
        <f t="shared" si="2"/>
        <v>209</v>
      </c>
      <c r="F49" s="5">
        <v>160</v>
      </c>
      <c r="G49" s="5">
        <v>49</v>
      </c>
      <c r="H49" s="5">
        <v>0</v>
      </c>
      <c r="I49" s="5">
        <v>0</v>
      </c>
      <c r="J49" s="5">
        <v>0</v>
      </c>
      <c r="K49" s="5">
        <v>0</v>
      </c>
      <c r="L49" s="5">
        <v>0</v>
      </c>
      <c r="M49" s="5">
        <v>9</v>
      </c>
      <c r="N49" s="159"/>
    </row>
    <row r="50" spans="1:14" x14ac:dyDescent="0.25">
      <c r="A50" s="93" t="s">
        <v>194</v>
      </c>
      <c r="B50" s="94">
        <f t="shared" si="3"/>
        <v>246</v>
      </c>
      <c r="C50" s="95">
        <f t="shared" si="1"/>
        <v>61</v>
      </c>
      <c r="D50" s="5">
        <v>61</v>
      </c>
      <c r="E50" s="95">
        <f t="shared" si="2"/>
        <v>174</v>
      </c>
      <c r="F50" s="5">
        <v>139</v>
      </c>
      <c r="G50" s="5">
        <v>35</v>
      </c>
      <c r="H50" s="5">
        <v>0</v>
      </c>
      <c r="I50" s="5">
        <v>0</v>
      </c>
      <c r="J50" s="5">
        <v>0</v>
      </c>
      <c r="K50" s="5">
        <v>0</v>
      </c>
      <c r="L50" s="5">
        <v>0</v>
      </c>
      <c r="M50" s="5">
        <v>11</v>
      </c>
      <c r="N50" s="159"/>
    </row>
    <row r="51" spans="1:14" x14ac:dyDescent="0.25">
      <c r="A51" s="93" t="s">
        <v>195</v>
      </c>
      <c r="B51" s="94">
        <f t="shared" si="3"/>
        <v>283</v>
      </c>
      <c r="C51" s="95">
        <f t="shared" si="1"/>
        <v>90</v>
      </c>
      <c r="D51" s="5">
        <v>90</v>
      </c>
      <c r="E51" s="95">
        <f t="shared" si="2"/>
        <v>181</v>
      </c>
      <c r="F51" s="5">
        <v>133</v>
      </c>
      <c r="G51" s="5">
        <v>48</v>
      </c>
      <c r="H51" s="5">
        <v>0</v>
      </c>
      <c r="I51" s="5">
        <v>0</v>
      </c>
      <c r="J51" s="5">
        <v>0</v>
      </c>
      <c r="K51" s="5">
        <v>2</v>
      </c>
      <c r="L51" s="5">
        <v>0</v>
      </c>
      <c r="M51" s="5">
        <v>10</v>
      </c>
      <c r="N51" s="159"/>
    </row>
    <row r="52" spans="1:14" x14ac:dyDescent="0.25">
      <c r="A52" s="93" t="s">
        <v>196</v>
      </c>
      <c r="B52" s="94">
        <f t="shared" si="3"/>
        <v>263</v>
      </c>
      <c r="C52" s="95">
        <f t="shared" si="1"/>
        <v>54</v>
      </c>
      <c r="D52" s="5">
        <v>54</v>
      </c>
      <c r="E52" s="95">
        <f t="shared" si="2"/>
        <v>195</v>
      </c>
      <c r="F52" s="5">
        <v>136</v>
      </c>
      <c r="G52" s="5">
        <v>59</v>
      </c>
      <c r="H52" s="5">
        <v>1</v>
      </c>
      <c r="I52" s="5">
        <v>0</v>
      </c>
      <c r="J52" s="5">
        <v>0</v>
      </c>
      <c r="K52" s="5">
        <v>0</v>
      </c>
      <c r="L52" s="5">
        <v>0</v>
      </c>
      <c r="M52" s="5">
        <v>13</v>
      </c>
      <c r="N52" s="159"/>
    </row>
    <row r="53" spans="1:14" x14ac:dyDescent="0.25">
      <c r="A53" s="93" t="s">
        <v>197</v>
      </c>
      <c r="B53" s="94">
        <f t="shared" si="3"/>
        <v>371</v>
      </c>
      <c r="C53" s="95">
        <f t="shared" si="1"/>
        <v>70</v>
      </c>
      <c r="D53" s="5">
        <v>70</v>
      </c>
      <c r="E53" s="95">
        <f t="shared" si="2"/>
        <v>288</v>
      </c>
      <c r="F53" s="5">
        <v>225</v>
      </c>
      <c r="G53" s="5">
        <v>63</v>
      </c>
      <c r="H53" s="5">
        <v>0</v>
      </c>
      <c r="I53" s="5">
        <v>0</v>
      </c>
      <c r="J53" s="5">
        <v>0</v>
      </c>
      <c r="K53" s="5">
        <v>2</v>
      </c>
      <c r="L53" s="5">
        <v>0</v>
      </c>
      <c r="M53" s="5">
        <v>11</v>
      </c>
      <c r="N53" s="159"/>
    </row>
    <row r="54" spans="1:14" x14ac:dyDescent="0.25">
      <c r="A54" s="93" t="s">
        <v>198</v>
      </c>
      <c r="B54" s="94">
        <f t="shared" si="3"/>
        <v>313</v>
      </c>
      <c r="C54" s="95">
        <f t="shared" si="1"/>
        <v>42</v>
      </c>
      <c r="D54" s="5">
        <v>42</v>
      </c>
      <c r="E54" s="95">
        <f t="shared" si="2"/>
        <v>264</v>
      </c>
      <c r="F54" s="5">
        <v>220</v>
      </c>
      <c r="G54" s="5">
        <v>44</v>
      </c>
      <c r="H54" s="5">
        <v>1</v>
      </c>
      <c r="I54" s="5">
        <v>0</v>
      </c>
      <c r="J54" s="5">
        <v>0</v>
      </c>
      <c r="K54" s="5">
        <v>0</v>
      </c>
      <c r="L54" s="5">
        <v>0</v>
      </c>
      <c r="M54" s="5">
        <v>6</v>
      </c>
      <c r="N54" s="159"/>
    </row>
    <row r="55" spans="1:14" x14ac:dyDescent="0.25">
      <c r="A55" s="93" t="s">
        <v>199</v>
      </c>
      <c r="B55" s="94">
        <f t="shared" si="3"/>
        <v>116</v>
      </c>
      <c r="C55" s="95">
        <f t="shared" si="1"/>
        <v>6</v>
      </c>
      <c r="D55" s="5">
        <v>6</v>
      </c>
      <c r="E55" s="95">
        <f t="shared" si="2"/>
        <v>104</v>
      </c>
      <c r="F55" s="5">
        <v>90</v>
      </c>
      <c r="G55" s="5">
        <v>14</v>
      </c>
      <c r="H55" s="5">
        <v>0</v>
      </c>
      <c r="I55" s="5">
        <v>0</v>
      </c>
      <c r="J55" s="5">
        <v>4</v>
      </c>
      <c r="K55" s="5">
        <v>1</v>
      </c>
      <c r="L55" s="5">
        <v>0</v>
      </c>
      <c r="M55" s="5">
        <v>1</v>
      </c>
      <c r="N55" s="159"/>
    </row>
    <row r="56" spans="1:14" ht="86.25" customHeight="1" x14ac:dyDescent="0.2">
      <c r="A56" s="88" t="s">
        <v>457</v>
      </c>
      <c r="B56" s="89" t="s">
        <v>0</v>
      </c>
      <c r="C56" s="89" t="s">
        <v>292</v>
      </c>
      <c r="D56" s="89" t="s">
        <v>292</v>
      </c>
      <c r="E56" s="89" t="s">
        <v>293</v>
      </c>
      <c r="F56" s="89" t="s">
        <v>637</v>
      </c>
      <c r="G56" s="89" t="s">
        <v>293</v>
      </c>
      <c r="H56" s="89" t="s">
        <v>630</v>
      </c>
      <c r="I56" s="89" t="s">
        <v>634</v>
      </c>
      <c r="J56" s="89" t="s">
        <v>631</v>
      </c>
      <c r="K56" s="89" t="s">
        <v>2</v>
      </c>
      <c r="L56" s="89" t="s">
        <v>114</v>
      </c>
      <c r="M56" s="89" t="s">
        <v>115</v>
      </c>
      <c r="N56" s="159"/>
    </row>
    <row r="57" spans="1:14" x14ac:dyDescent="0.25">
      <c r="A57" s="98" t="s">
        <v>458</v>
      </c>
      <c r="B57" s="90"/>
      <c r="C57" s="91" t="s">
        <v>3</v>
      </c>
      <c r="D57" s="91" t="s">
        <v>4</v>
      </c>
      <c r="E57" s="91" t="s">
        <v>3</v>
      </c>
      <c r="F57" s="91" t="s">
        <v>5</v>
      </c>
      <c r="G57" s="91" t="s">
        <v>6</v>
      </c>
      <c r="H57" s="91" t="s">
        <v>8</v>
      </c>
      <c r="I57" s="91" t="s">
        <v>8</v>
      </c>
      <c r="J57" s="91" t="s">
        <v>8</v>
      </c>
      <c r="K57" s="91" t="s">
        <v>8</v>
      </c>
      <c r="L57" s="91"/>
      <c r="M57" s="92"/>
      <c r="N57" s="159"/>
    </row>
    <row r="58" spans="1:14" ht="13.5" customHeight="1" x14ac:dyDescent="0.25">
      <c r="A58" s="93" t="s">
        <v>145</v>
      </c>
      <c r="B58" s="94">
        <f t="shared" ref="B58:B106" si="4">SUM(C58,E58,H58:M58)</f>
        <v>92</v>
      </c>
      <c r="C58" s="95">
        <f t="shared" ref="C58:C106" si="5">D58</f>
        <v>24</v>
      </c>
      <c r="D58" s="5">
        <v>24</v>
      </c>
      <c r="E58" s="95">
        <f t="shared" ref="E58:E106" si="6">SUM(F58:G58)</f>
        <v>65</v>
      </c>
      <c r="F58" s="5">
        <v>55</v>
      </c>
      <c r="G58" s="5">
        <v>10</v>
      </c>
      <c r="H58" s="5">
        <v>0</v>
      </c>
      <c r="I58" s="5">
        <v>0</v>
      </c>
      <c r="J58" s="5">
        <v>0</v>
      </c>
      <c r="K58" s="5">
        <v>0</v>
      </c>
      <c r="L58" s="5">
        <v>0</v>
      </c>
      <c r="M58" s="5">
        <v>3</v>
      </c>
      <c r="N58" s="159"/>
    </row>
    <row r="59" spans="1:14" x14ac:dyDescent="0.25">
      <c r="A59" s="93" t="s">
        <v>200</v>
      </c>
      <c r="B59" s="94">
        <f t="shared" si="4"/>
        <v>193</v>
      </c>
      <c r="C59" s="95">
        <f t="shared" si="5"/>
        <v>63</v>
      </c>
      <c r="D59" s="5">
        <v>63</v>
      </c>
      <c r="E59" s="95">
        <f t="shared" si="6"/>
        <v>121</v>
      </c>
      <c r="F59" s="5">
        <v>104</v>
      </c>
      <c r="G59" s="5">
        <v>17</v>
      </c>
      <c r="H59" s="5">
        <v>3</v>
      </c>
      <c r="I59" s="5">
        <v>0</v>
      </c>
      <c r="J59" s="5">
        <v>0</v>
      </c>
      <c r="K59" s="5">
        <v>0</v>
      </c>
      <c r="L59" s="5">
        <v>0</v>
      </c>
      <c r="M59" s="5">
        <v>6</v>
      </c>
      <c r="N59" s="159"/>
    </row>
    <row r="60" spans="1:14" x14ac:dyDescent="0.25">
      <c r="A60" s="93" t="s">
        <v>127</v>
      </c>
      <c r="B60" s="94">
        <f t="shared" si="4"/>
        <v>285</v>
      </c>
      <c r="C60" s="95">
        <f t="shared" si="5"/>
        <v>76</v>
      </c>
      <c r="D60" s="5">
        <v>76</v>
      </c>
      <c r="E60" s="95">
        <f t="shared" si="6"/>
        <v>197</v>
      </c>
      <c r="F60" s="5">
        <v>166</v>
      </c>
      <c r="G60" s="5">
        <v>31</v>
      </c>
      <c r="H60" s="5">
        <v>1</v>
      </c>
      <c r="I60" s="5">
        <v>0</v>
      </c>
      <c r="J60" s="5">
        <v>0</v>
      </c>
      <c r="K60" s="5">
        <v>1</v>
      </c>
      <c r="L60" s="5">
        <v>0</v>
      </c>
      <c r="M60" s="5">
        <v>10</v>
      </c>
      <c r="N60" s="159"/>
    </row>
    <row r="61" spans="1:14" x14ac:dyDescent="0.25">
      <c r="A61" s="93" t="s">
        <v>147</v>
      </c>
      <c r="B61" s="94">
        <f t="shared" si="4"/>
        <v>70</v>
      </c>
      <c r="C61" s="95">
        <f t="shared" si="5"/>
        <v>27</v>
      </c>
      <c r="D61" s="5">
        <v>27</v>
      </c>
      <c r="E61" s="95">
        <f t="shared" si="6"/>
        <v>41</v>
      </c>
      <c r="F61" s="5">
        <v>32</v>
      </c>
      <c r="G61" s="5">
        <v>9</v>
      </c>
      <c r="H61" s="5">
        <v>1</v>
      </c>
      <c r="I61" s="5">
        <v>0</v>
      </c>
      <c r="J61" s="5">
        <v>0</v>
      </c>
      <c r="K61" s="5">
        <v>0</v>
      </c>
      <c r="L61" s="5">
        <v>0</v>
      </c>
      <c r="M61" s="5">
        <v>1</v>
      </c>
      <c r="N61" s="159"/>
    </row>
    <row r="62" spans="1:14" x14ac:dyDescent="0.25">
      <c r="A62" s="93" t="s">
        <v>129</v>
      </c>
      <c r="B62" s="94">
        <f t="shared" si="4"/>
        <v>201</v>
      </c>
      <c r="C62" s="95">
        <f t="shared" si="5"/>
        <v>69</v>
      </c>
      <c r="D62" s="5">
        <v>69</v>
      </c>
      <c r="E62" s="95">
        <f t="shared" si="6"/>
        <v>122</v>
      </c>
      <c r="F62" s="5">
        <v>97</v>
      </c>
      <c r="G62" s="5">
        <v>25</v>
      </c>
      <c r="H62" s="5">
        <v>2</v>
      </c>
      <c r="I62" s="5">
        <v>0</v>
      </c>
      <c r="J62" s="5">
        <v>1</v>
      </c>
      <c r="K62" s="5">
        <v>0</v>
      </c>
      <c r="L62" s="5">
        <v>0</v>
      </c>
      <c r="M62" s="5">
        <v>7</v>
      </c>
      <c r="N62" s="159"/>
    </row>
    <row r="63" spans="1:14" x14ac:dyDescent="0.25">
      <c r="A63" s="93" t="s">
        <v>130</v>
      </c>
      <c r="B63" s="94">
        <f t="shared" si="4"/>
        <v>377</v>
      </c>
      <c r="C63" s="95">
        <f t="shared" si="5"/>
        <v>116</v>
      </c>
      <c r="D63" s="5">
        <v>116</v>
      </c>
      <c r="E63" s="95">
        <f t="shared" si="6"/>
        <v>235</v>
      </c>
      <c r="F63" s="5">
        <v>197</v>
      </c>
      <c r="G63" s="5">
        <v>38</v>
      </c>
      <c r="H63" s="5">
        <v>4</v>
      </c>
      <c r="I63" s="5">
        <v>0</v>
      </c>
      <c r="J63" s="5">
        <v>0</v>
      </c>
      <c r="K63" s="5">
        <v>2</v>
      </c>
      <c r="L63" s="5">
        <v>0</v>
      </c>
      <c r="M63" s="5">
        <v>20</v>
      </c>
      <c r="N63" s="159"/>
    </row>
    <row r="64" spans="1:14" x14ac:dyDescent="0.25">
      <c r="A64" s="93" t="s">
        <v>148</v>
      </c>
      <c r="B64" s="94">
        <f t="shared" si="4"/>
        <v>164</v>
      </c>
      <c r="C64" s="95">
        <f t="shared" si="5"/>
        <v>63</v>
      </c>
      <c r="D64" s="5">
        <v>63</v>
      </c>
      <c r="E64" s="95">
        <f t="shared" si="6"/>
        <v>91</v>
      </c>
      <c r="F64" s="5">
        <v>74</v>
      </c>
      <c r="G64" s="5">
        <v>17</v>
      </c>
      <c r="H64" s="5">
        <v>0</v>
      </c>
      <c r="I64" s="5">
        <v>0</v>
      </c>
      <c r="J64" s="5">
        <v>0</v>
      </c>
      <c r="K64" s="5">
        <v>0</v>
      </c>
      <c r="L64" s="5">
        <v>0</v>
      </c>
      <c r="M64" s="5">
        <v>10</v>
      </c>
      <c r="N64" s="159"/>
    </row>
    <row r="65" spans="1:14" x14ac:dyDescent="0.25">
      <c r="A65" s="93" t="s">
        <v>132</v>
      </c>
      <c r="B65" s="94">
        <f t="shared" si="4"/>
        <v>107</v>
      </c>
      <c r="C65" s="95">
        <f t="shared" si="5"/>
        <v>44</v>
      </c>
      <c r="D65" s="5">
        <v>44</v>
      </c>
      <c r="E65" s="95">
        <f t="shared" si="6"/>
        <v>57</v>
      </c>
      <c r="F65" s="5">
        <v>51</v>
      </c>
      <c r="G65" s="5">
        <v>6</v>
      </c>
      <c r="H65" s="5">
        <v>0</v>
      </c>
      <c r="I65" s="5">
        <v>0</v>
      </c>
      <c r="J65" s="5">
        <v>0</v>
      </c>
      <c r="K65" s="5">
        <v>0</v>
      </c>
      <c r="L65" s="5">
        <v>0</v>
      </c>
      <c r="M65" s="5">
        <v>6</v>
      </c>
      <c r="N65" s="159"/>
    </row>
    <row r="66" spans="1:14" x14ac:dyDescent="0.25">
      <c r="A66" s="93" t="s">
        <v>133</v>
      </c>
      <c r="B66" s="94">
        <f t="shared" si="4"/>
        <v>82</v>
      </c>
      <c r="C66" s="95">
        <f t="shared" si="5"/>
        <v>25</v>
      </c>
      <c r="D66" s="5">
        <v>25</v>
      </c>
      <c r="E66" s="95">
        <f t="shared" si="6"/>
        <v>52</v>
      </c>
      <c r="F66" s="5">
        <v>44</v>
      </c>
      <c r="G66" s="5">
        <v>8</v>
      </c>
      <c r="H66" s="5">
        <v>2</v>
      </c>
      <c r="I66" s="5">
        <v>0</v>
      </c>
      <c r="J66" s="5">
        <v>0</v>
      </c>
      <c r="K66" s="5">
        <v>0</v>
      </c>
      <c r="L66" s="5">
        <v>1</v>
      </c>
      <c r="M66" s="5">
        <v>2</v>
      </c>
      <c r="N66" s="159"/>
    </row>
    <row r="67" spans="1:14" x14ac:dyDescent="0.25">
      <c r="A67" s="93" t="s">
        <v>134</v>
      </c>
      <c r="B67" s="94">
        <f t="shared" si="4"/>
        <v>14</v>
      </c>
      <c r="C67" s="95">
        <f t="shared" si="5"/>
        <v>8</v>
      </c>
      <c r="D67" s="5">
        <v>8</v>
      </c>
      <c r="E67" s="95">
        <f t="shared" si="6"/>
        <v>5</v>
      </c>
      <c r="F67" s="5">
        <v>5</v>
      </c>
      <c r="G67" s="5">
        <v>0</v>
      </c>
      <c r="H67" s="5">
        <v>0</v>
      </c>
      <c r="I67" s="5">
        <v>0</v>
      </c>
      <c r="J67" s="5">
        <v>0</v>
      </c>
      <c r="K67" s="5">
        <v>0</v>
      </c>
      <c r="L67" s="5">
        <v>0</v>
      </c>
      <c r="M67" s="5">
        <v>1</v>
      </c>
      <c r="N67" s="159"/>
    </row>
    <row r="68" spans="1:14" x14ac:dyDescent="0.25">
      <c r="A68" s="93" t="s">
        <v>135</v>
      </c>
      <c r="B68" s="94">
        <f t="shared" si="4"/>
        <v>329</v>
      </c>
      <c r="C68" s="95">
        <f t="shared" si="5"/>
        <v>120</v>
      </c>
      <c r="D68" s="5">
        <v>120</v>
      </c>
      <c r="E68" s="95">
        <f t="shared" si="6"/>
        <v>197</v>
      </c>
      <c r="F68" s="5">
        <v>170</v>
      </c>
      <c r="G68" s="5">
        <v>27</v>
      </c>
      <c r="H68" s="5">
        <v>0</v>
      </c>
      <c r="I68" s="5">
        <v>0</v>
      </c>
      <c r="J68" s="5">
        <v>0</v>
      </c>
      <c r="K68" s="5">
        <v>3</v>
      </c>
      <c r="L68" s="5">
        <v>0</v>
      </c>
      <c r="M68" s="5">
        <v>9</v>
      </c>
      <c r="N68" s="159"/>
    </row>
    <row r="69" spans="1:14" x14ac:dyDescent="0.25">
      <c r="A69" s="93" t="s">
        <v>136</v>
      </c>
      <c r="B69" s="94">
        <f t="shared" si="4"/>
        <v>357</v>
      </c>
      <c r="C69" s="95">
        <f t="shared" si="5"/>
        <v>81</v>
      </c>
      <c r="D69" s="5">
        <v>81</v>
      </c>
      <c r="E69" s="95">
        <f t="shared" si="6"/>
        <v>257</v>
      </c>
      <c r="F69" s="5">
        <v>217</v>
      </c>
      <c r="G69" s="5">
        <v>40</v>
      </c>
      <c r="H69" s="5">
        <v>5</v>
      </c>
      <c r="I69" s="5">
        <v>0</v>
      </c>
      <c r="J69" s="5">
        <v>0</v>
      </c>
      <c r="K69" s="5">
        <v>0</v>
      </c>
      <c r="L69" s="5">
        <v>0</v>
      </c>
      <c r="M69" s="5">
        <v>14</v>
      </c>
      <c r="N69" s="159"/>
    </row>
    <row r="70" spans="1:14" x14ac:dyDescent="0.25">
      <c r="A70" s="93" t="s">
        <v>137</v>
      </c>
      <c r="B70" s="94">
        <f t="shared" si="4"/>
        <v>316</v>
      </c>
      <c r="C70" s="95">
        <f t="shared" si="5"/>
        <v>102</v>
      </c>
      <c r="D70" s="5">
        <v>102</v>
      </c>
      <c r="E70" s="95">
        <f t="shared" si="6"/>
        <v>203</v>
      </c>
      <c r="F70" s="5">
        <v>171</v>
      </c>
      <c r="G70" s="5">
        <v>32</v>
      </c>
      <c r="H70" s="5">
        <v>1</v>
      </c>
      <c r="I70" s="5">
        <v>0</v>
      </c>
      <c r="J70" s="5">
        <v>0</v>
      </c>
      <c r="K70" s="5">
        <v>4</v>
      </c>
      <c r="L70" s="5">
        <v>0</v>
      </c>
      <c r="M70" s="5">
        <v>6</v>
      </c>
      <c r="N70" s="159"/>
    </row>
    <row r="71" spans="1:14" x14ac:dyDescent="0.25">
      <c r="A71" s="93" t="s">
        <v>138</v>
      </c>
      <c r="B71" s="94">
        <f t="shared" si="4"/>
        <v>169</v>
      </c>
      <c r="C71" s="95">
        <f t="shared" si="5"/>
        <v>55</v>
      </c>
      <c r="D71" s="5">
        <v>55</v>
      </c>
      <c r="E71" s="95">
        <f t="shared" si="6"/>
        <v>106</v>
      </c>
      <c r="F71" s="5">
        <v>91</v>
      </c>
      <c r="G71" s="5">
        <v>15</v>
      </c>
      <c r="H71" s="5">
        <v>0</v>
      </c>
      <c r="I71" s="5">
        <v>0</v>
      </c>
      <c r="J71" s="5">
        <v>0</v>
      </c>
      <c r="K71" s="5">
        <v>0</v>
      </c>
      <c r="L71" s="5">
        <v>0</v>
      </c>
      <c r="M71" s="5">
        <v>8</v>
      </c>
      <c r="N71" s="159"/>
    </row>
    <row r="72" spans="1:14" x14ac:dyDescent="0.25">
      <c r="A72" s="93" t="s">
        <v>139</v>
      </c>
      <c r="B72" s="94">
        <f t="shared" si="4"/>
        <v>241</v>
      </c>
      <c r="C72" s="95">
        <f t="shared" si="5"/>
        <v>69</v>
      </c>
      <c r="D72" s="5">
        <v>69</v>
      </c>
      <c r="E72" s="95">
        <f t="shared" si="6"/>
        <v>160</v>
      </c>
      <c r="F72" s="5">
        <v>134</v>
      </c>
      <c r="G72" s="5">
        <v>26</v>
      </c>
      <c r="H72" s="5">
        <v>0</v>
      </c>
      <c r="I72" s="5">
        <v>0</v>
      </c>
      <c r="J72" s="5">
        <v>0</v>
      </c>
      <c r="K72" s="5">
        <v>2</v>
      </c>
      <c r="L72" s="5">
        <v>0</v>
      </c>
      <c r="M72" s="5">
        <v>10</v>
      </c>
      <c r="N72" s="159"/>
    </row>
    <row r="73" spans="1:14" x14ac:dyDescent="0.25">
      <c r="A73" s="93" t="s">
        <v>140</v>
      </c>
      <c r="B73" s="94">
        <f t="shared" si="4"/>
        <v>294</v>
      </c>
      <c r="C73" s="95">
        <f t="shared" si="5"/>
        <v>87</v>
      </c>
      <c r="D73" s="5">
        <v>87</v>
      </c>
      <c r="E73" s="95">
        <f t="shared" si="6"/>
        <v>204</v>
      </c>
      <c r="F73" s="5">
        <v>171</v>
      </c>
      <c r="G73" s="5">
        <v>33</v>
      </c>
      <c r="H73" s="5">
        <v>0</v>
      </c>
      <c r="I73" s="5">
        <v>0</v>
      </c>
      <c r="J73" s="5">
        <v>0</v>
      </c>
      <c r="K73" s="5">
        <v>0</v>
      </c>
      <c r="L73" s="5">
        <v>0</v>
      </c>
      <c r="M73" s="5">
        <v>3</v>
      </c>
      <c r="N73" s="159"/>
    </row>
    <row r="74" spans="1:14" x14ac:dyDescent="0.25">
      <c r="A74" s="93" t="s">
        <v>141</v>
      </c>
      <c r="B74" s="94">
        <f t="shared" si="4"/>
        <v>267</v>
      </c>
      <c r="C74" s="95">
        <f t="shared" si="5"/>
        <v>78</v>
      </c>
      <c r="D74" s="5">
        <v>78</v>
      </c>
      <c r="E74" s="95">
        <f t="shared" si="6"/>
        <v>180</v>
      </c>
      <c r="F74" s="5">
        <v>152</v>
      </c>
      <c r="G74" s="5">
        <v>28</v>
      </c>
      <c r="H74" s="5">
        <v>0</v>
      </c>
      <c r="I74" s="5">
        <v>0</v>
      </c>
      <c r="J74" s="5">
        <v>0</v>
      </c>
      <c r="K74" s="5">
        <v>1</v>
      </c>
      <c r="L74" s="5">
        <v>0</v>
      </c>
      <c r="M74" s="5">
        <v>8</v>
      </c>
      <c r="N74" s="159"/>
    </row>
    <row r="75" spans="1:14" x14ac:dyDescent="0.25">
      <c r="A75" s="93" t="s">
        <v>201</v>
      </c>
      <c r="B75" s="94">
        <f t="shared" si="4"/>
        <v>117</v>
      </c>
      <c r="C75" s="95">
        <f t="shared" si="5"/>
        <v>28</v>
      </c>
      <c r="D75" s="5">
        <v>28</v>
      </c>
      <c r="E75" s="95">
        <f t="shared" si="6"/>
        <v>82</v>
      </c>
      <c r="F75" s="5">
        <v>62</v>
      </c>
      <c r="G75" s="5">
        <v>20</v>
      </c>
      <c r="H75" s="5">
        <v>0</v>
      </c>
      <c r="I75" s="5">
        <v>0</v>
      </c>
      <c r="J75" s="5">
        <v>0</v>
      </c>
      <c r="K75" s="5">
        <v>0</v>
      </c>
      <c r="L75" s="5">
        <v>0</v>
      </c>
      <c r="M75" s="5">
        <v>7</v>
      </c>
      <c r="N75" s="159"/>
    </row>
    <row r="76" spans="1:14" x14ac:dyDescent="0.25">
      <c r="A76" s="93" t="s">
        <v>143</v>
      </c>
      <c r="B76" s="94">
        <f t="shared" si="4"/>
        <v>236</v>
      </c>
      <c r="C76" s="95">
        <f t="shared" si="5"/>
        <v>58</v>
      </c>
      <c r="D76" s="5">
        <v>58</v>
      </c>
      <c r="E76" s="95">
        <f t="shared" si="6"/>
        <v>166</v>
      </c>
      <c r="F76" s="5">
        <v>137</v>
      </c>
      <c r="G76" s="5">
        <v>29</v>
      </c>
      <c r="H76" s="5">
        <v>3</v>
      </c>
      <c r="I76" s="5">
        <v>0</v>
      </c>
      <c r="J76" s="5">
        <v>0</v>
      </c>
      <c r="K76" s="5">
        <v>0</v>
      </c>
      <c r="L76" s="5">
        <v>0</v>
      </c>
      <c r="M76" s="5">
        <v>9</v>
      </c>
      <c r="N76" s="159"/>
    </row>
    <row r="77" spans="1:14" x14ac:dyDescent="0.25">
      <c r="A77" s="93" t="s">
        <v>202</v>
      </c>
      <c r="B77" s="94">
        <f t="shared" si="4"/>
        <v>360</v>
      </c>
      <c r="C77" s="95">
        <f t="shared" si="5"/>
        <v>51</v>
      </c>
      <c r="D77" s="5">
        <v>51</v>
      </c>
      <c r="E77" s="95">
        <f t="shared" si="6"/>
        <v>288</v>
      </c>
      <c r="F77" s="5">
        <v>237</v>
      </c>
      <c r="G77" s="5">
        <v>51</v>
      </c>
      <c r="H77" s="5">
        <v>2</v>
      </c>
      <c r="I77" s="5">
        <v>0</v>
      </c>
      <c r="J77" s="5">
        <v>0</v>
      </c>
      <c r="K77" s="5">
        <v>0</v>
      </c>
      <c r="L77" s="5">
        <v>0</v>
      </c>
      <c r="M77" s="5">
        <v>19</v>
      </c>
      <c r="N77" s="159"/>
    </row>
    <row r="78" spans="1:14" x14ac:dyDescent="0.25">
      <c r="A78" s="93" t="s">
        <v>203</v>
      </c>
      <c r="B78" s="94">
        <f t="shared" si="4"/>
        <v>293</v>
      </c>
      <c r="C78" s="95">
        <f t="shared" si="5"/>
        <v>39</v>
      </c>
      <c r="D78" s="5">
        <v>39</v>
      </c>
      <c r="E78" s="95">
        <f t="shared" si="6"/>
        <v>240</v>
      </c>
      <c r="F78" s="5">
        <v>208</v>
      </c>
      <c r="G78" s="5">
        <v>32</v>
      </c>
      <c r="H78" s="5">
        <v>0</v>
      </c>
      <c r="I78" s="5">
        <v>0</v>
      </c>
      <c r="J78" s="5">
        <v>0</v>
      </c>
      <c r="K78" s="5">
        <v>0</v>
      </c>
      <c r="L78" s="5">
        <v>0</v>
      </c>
      <c r="M78" s="5">
        <v>14</v>
      </c>
      <c r="N78" s="159"/>
    </row>
    <row r="79" spans="1:14" x14ac:dyDescent="0.25">
      <c r="A79" s="93" t="s">
        <v>204</v>
      </c>
      <c r="B79" s="94">
        <f t="shared" si="4"/>
        <v>302</v>
      </c>
      <c r="C79" s="95">
        <f t="shared" si="5"/>
        <v>63</v>
      </c>
      <c r="D79" s="5">
        <v>63</v>
      </c>
      <c r="E79" s="95">
        <f t="shared" si="6"/>
        <v>230</v>
      </c>
      <c r="F79" s="5">
        <v>205</v>
      </c>
      <c r="G79" s="5">
        <v>25</v>
      </c>
      <c r="H79" s="5">
        <v>0</v>
      </c>
      <c r="I79" s="5">
        <v>0</v>
      </c>
      <c r="J79" s="5">
        <v>0</v>
      </c>
      <c r="K79" s="5">
        <v>1</v>
      </c>
      <c r="L79" s="5">
        <v>0</v>
      </c>
      <c r="M79" s="5">
        <v>8</v>
      </c>
      <c r="N79" s="159"/>
    </row>
    <row r="80" spans="1:14" x14ac:dyDescent="0.25">
      <c r="A80" s="93" t="s">
        <v>205</v>
      </c>
      <c r="B80" s="94">
        <f t="shared" si="4"/>
        <v>265</v>
      </c>
      <c r="C80" s="95">
        <f t="shared" si="5"/>
        <v>31</v>
      </c>
      <c r="D80" s="5">
        <v>31</v>
      </c>
      <c r="E80" s="95">
        <f t="shared" si="6"/>
        <v>225</v>
      </c>
      <c r="F80" s="5">
        <v>186</v>
      </c>
      <c r="G80" s="5">
        <v>39</v>
      </c>
      <c r="H80" s="5">
        <v>0</v>
      </c>
      <c r="I80" s="5">
        <v>0</v>
      </c>
      <c r="J80" s="5">
        <v>0</v>
      </c>
      <c r="K80" s="5">
        <v>1</v>
      </c>
      <c r="L80" s="5">
        <v>0</v>
      </c>
      <c r="M80" s="5">
        <v>8</v>
      </c>
      <c r="N80" s="159"/>
    </row>
    <row r="81" spans="1:14" x14ac:dyDescent="0.25">
      <c r="A81" s="93" t="s">
        <v>206</v>
      </c>
      <c r="B81" s="94">
        <f t="shared" si="4"/>
        <v>252</v>
      </c>
      <c r="C81" s="95">
        <f t="shared" si="5"/>
        <v>39</v>
      </c>
      <c r="D81" s="5">
        <v>39</v>
      </c>
      <c r="E81" s="95">
        <f t="shared" si="6"/>
        <v>208</v>
      </c>
      <c r="F81" s="5">
        <v>170</v>
      </c>
      <c r="G81" s="5">
        <v>38</v>
      </c>
      <c r="H81" s="5">
        <v>0</v>
      </c>
      <c r="I81" s="5">
        <v>0</v>
      </c>
      <c r="J81" s="5">
        <v>0</v>
      </c>
      <c r="K81" s="5">
        <v>1</v>
      </c>
      <c r="L81" s="5">
        <v>0</v>
      </c>
      <c r="M81" s="5">
        <v>4</v>
      </c>
      <c r="N81" s="159"/>
    </row>
    <row r="82" spans="1:14" x14ac:dyDescent="0.25">
      <c r="A82" s="93" t="s">
        <v>207</v>
      </c>
      <c r="B82" s="94">
        <f t="shared" si="4"/>
        <v>244</v>
      </c>
      <c r="C82" s="95">
        <f t="shared" si="5"/>
        <v>24</v>
      </c>
      <c r="D82" s="5">
        <v>24</v>
      </c>
      <c r="E82" s="95">
        <f t="shared" si="6"/>
        <v>215</v>
      </c>
      <c r="F82" s="5">
        <v>173</v>
      </c>
      <c r="G82" s="5">
        <v>42</v>
      </c>
      <c r="H82" s="5">
        <v>0</v>
      </c>
      <c r="I82" s="5">
        <v>0</v>
      </c>
      <c r="J82" s="5">
        <v>0</v>
      </c>
      <c r="K82" s="5">
        <v>0</v>
      </c>
      <c r="L82" s="5">
        <v>0</v>
      </c>
      <c r="M82" s="5">
        <v>5</v>
      </c>
      <c r="N82" s="159"/>
    </row>
    <row r="83" spans="1:14" x14ac:dyDescent="0.25">
      <c r="A83" s="93" t="s">
        <v>208</v>
      </c>
      <c r="B83" s="94">
        <f t="shared" si="4"/>
        <v>453</v>
      </c>
      <c r="C83" s="95">
        <f t="shared" si="5"/>
        <v>147</v>
      </c>
      <c r="D83" s="5">
        <v>147</v>
      </c>
      <c r="E83" s="95">
        <f t="shared" si="6"/>
        <v>290</v>
      </c>
      <c r="F83" s="5">
        <v>236</v>
      </c>
      <c r="G83" s="5">
        <v>54</v>
      </c>
      <c r="H83" s="5">
        <v>4</v>
      </c>
      <c r="I83" s="5">
        <v>0</v>
      </c>
      <c r="J83" s="5">
        <v>0</v>
      </c>
      <c r="K83" s="5">
        <v>0</v>
      </c>
      <c r="L83" s="5">
        <v>0</v>
      </c>
      <c r="M83" s="5">
        <v>12</v>
      </c>
      <c r="N83" s="159"/>
    </row>
    <row r="84" spans="1:14" x14ac:dyDescent="0.25">
      <c r="A84" s="93" t="s">
        <v>209</v>
      </c>
      <c r="B84" s="94">
        <f t="shared" si="4"/>
        <v>284</v>
      </c>
      <c r="C84" s="95">
        <f t="shared" si="5"/>
        <v>116</v>
      </c>
      <c r="D84" s="5">
        <v>116</v>
      </c>
      <c r="E84" s="95">
        <f t="shared" si="6"/>
        <v>151</v>
      </c>
      <c r="F84" s="5">
        <v>128</v>
      </c>
      <c r="G84" s="5">
        <v>23</v>
      </c>
      <c r="H84" s="5">
        <v>0</v>
      </c>
      <c r="I84" s="5">
        <v>0</v>
      </c>
      <c r="J84" s="5">
        <v>0</v>
      </c>
      <c r="K84" s="5">
        <v>0</v>
      </c>
      <c r="L84" s="5">
        <v>0</v>
      </c>
      <c r="M84" s="5">
        <v>17</v>
      </c>
      <c r="N84" s="159"/>
    </row>
    <row r="85" spans="1:14" x14ac:dyDescent="0.25">
      <c r="A85" s="93" t="s">
        <v>210</v>
      </c>
      <c r="B85" s="94">
        <f t="shared" si="4"/>
        <v>388</v>
      </c>
      <c r="C85" s="95">
        <f t="shared" si="5"/>
        <v>129</v>
      </c>
      <c r="D85" s="5">
        <v>129</v>
      </c>
      <c r="E85" s="95">
        <f t="shared" si="6"/>
        <v>249</v>
      </c>
      <c r="F85" s="5">
        <v>202</v>
      </c>
      <c r="G85" s="5">
        <v>47</v>
      </c>
      <c r="H85" s="5">
        <v>0</v>
      </c>
      <c r="I85" s="5">
        <v>0</v>
      </c>
      <c r="J85" s="5">
        <v>0</v>
      </c>
      <c r="K85" s="5">
        <v>1</v>
      </c>
      <c r="L85" s="5">
        <v>0</v>
      </c>
      <c r="M85" s="5">
        <v>9</v>
      </c>
      <c r="N85" s="159"/>
    </row>
    <row r="86" spans="1:14" x14ac:dyDescent="0.25">
      <c r="A86" s="93" t="s">
        <v>211</v>
      </c>
      <c r="B86" s="94">
        <f t="shared" si="4"/>
        <v>497</v>
      </c>
      <c r="C86" s="95">
        <f t="shared" si="5"/>
        <v>230</v>
      </c>
      <c r="D86" s="5">
        <v>230</v>
      </c>
      <c r="E86" s="95">
        <f t="shared" si="6"/>
        <v>250</v>
      </c>
      <c r="F86" s="5">
        <v>197</v>
      </c>
      <c r="G86" s="5">
        <v>53</v>
      </c>
      <c r="H86" s="5">
        <v>0</v>
      </c>
      <c r="I86" s="5">
        <v>0</v>
      </c>
      <c r="J86" s="5">
        <v>0</v>
      </c>
      <c r="K86" s="5">
        <v>0</v>
      </c>
      <c r="L86" s="5">
        <v>0</v>
      </c>
      <c r="M86" s="5">
        <v>17</v>
      </c>
      <c r="N86" s="159"/>
    </row>
    <row r="87" spans="1:14" x14ac:dyDescent="0.25">
      <c r="A87" s="93" t="s">
        <v>212</v>
      </c>
      <c r="B87" s="94">
        <f t="shared" si="4"/>
        <v>374</v>
      </c>
      <c r="C87" s="95">
        <f t="shared" si="5"/>
        <v>174</v>
      </c>
      <c r="D87" s="5">
        <v>174</v>
      </c>
      <c r="E87" s="95">
        <f t="shared" si="6"/>
        <v>182</v>
      </c>
      <c r="F87" s="5">
        <v>138</v>
      </c>
      <c r="G87" s="5">
        <v>44</v>
      </c>
      <c r="H87" s="5">
        <v>1</v>
      </c>
      <c r="I87" s="5">
        <v>0</v>
      </c>
      <c r="J87" s="5">
        <v>0</v>
      </c>
      <c r="K87" s="5">
        <v>2</v>
      </c>
      <c r="L87" s="5">
        <v>0</v>
      </c>
      <c r="M87" s="5">
        <v>15</v>
      </c>
      <c r="N87" s="159"/>
    </row>
    <row r="88" spans="1:14" x14ac:dyDescent="0.25">
      <c r="A88" s="93" t="s">
        <v>213</v>
      </c>
      <c r="B88" s="94">
        <f t="shared" si="4"/>
        <v>96</v>
      </c>
      <c r="C88" s="95">
        <f t="shared" si="5"/>
        <v>31</v>
      </c>
      <c r="D88" s="5">
        <v>31</v>
      </c>
      <c r="E88" s="95">
        <f t="shared" si="6"/>
        <v>63</v>
      </c>
      <c r="F88" s="5">
        <v>51</v>
      </c>
      <c r="G88" s="5">
        <v>12</v>
      </c>
      <c r="H88" s="5">
        <v>0</v>
      </c>
      <c r="I88" s="5">
        <v>0</v>
      </c>
      <c r="J88" s="5">
        <v>0</v>
      </c>
      <c r="K88" s="5">
        <v>0</v>
      </c>
      <c r="L88" s="5">
        <v>0</v>
      </c>
      <c r="M88" s="5">
        <v>2</v>
      </c>
      <c r="N88" s="159"/>
    </row>
    <row r="89" spans="1:14" x14ac:dyDescent="0.25">
      <c r="A89" s="93" t="s">
        <v>214</v>
      </c>
      <c r="B89" s="94">
        <f t="shared" si="4"/>
        <v>361</v>
      </c>
      <c r="C89" s="95">
        <f t="shared" si="5"/>
        <v>92</v>
      </c>
      <c r="D89" s="5">
        <v>92</v>
      </c>
      <c r="E89" s="95">
        <f t="shared" si="6"/>
        <v>257</v>
      </c>
      <c r="F89" s="5">
        <v>186</v>
      </c>
      <c r="G89" s="5">
        <v>71</v>
      </c>
      <c r="H89" s="5">
        <v>3</v>
      </c>
      <c r="I89" s="5">
        <v>0</v>
      </c>
      <c r="J89" s="5">
        <v>0</v>
      </c>
      <c r="K89" s="5">
        <v>0</v>
      </c>
      <c r="L89" s="5">
        <v>0</v>
      </c>
      <c r="M89" s="5">
        <v>9</v>
      </c>
      <c r="N89" s="159"/>
    </row>
    <row r="90" spans="1:14" x14ac:dyDescent="0.25">
      <c r="A90" s="93" t="s">
        <v>215</v>
      </c>
      <c r="B90" s="94">
        <f t="shared" si="4"/>
        <v>300</v>
      </c>
      <c r="C90" s="95">
        <f t="shared" si="5"/>
        <v>101</v>
      </c>
      <c r="D90" s="5">
        <v>101</v>
      </c>
      <c r="E90" s="95">
        <f t="shared" si="6"/>
        <v>197</v>
      </c>
      <c r="F90" s="5">
        <v>151</v>
      </c>
      <c r="G90" s="5">
        <v>46</v>
      </c>
      <c r="H90" s="5">
        <v>0</v>
      </c>
      <c r="I90" s="5">
        <v>0</v>
      </c>
      <c r="J90" s="5">
        <v>0</v>
      </c>
      <c r="K90" s="5">
        <v>0</v>
      </c>
      <c r="L90" s="5">
        <v>0</v>
      </c>
      <c r="M90" s="5">
        <v>2</v>
      </c>
      <c r="N90" s="159"/>
    </row>
    <row r="91" spans="1:14" x14ac:dyDescent="0.25">
      <c r="A91" s="93" t="s">
        <v>216</v>
      </c>
      <c r="B91" s="94">
        <f t="shared" si="4"/>
        <v>257</v>
      </c>
      <c r="C91" s="95">
        <f t="shared" si="5"/>
        <v>56</v>
      </c>
      <c r="D91" s="5">
        <v>56</v>
      </c>
      <c r="E91" s="95">
        <f t="shared" si="6"/>
        <v>191</v>
      </c>
      <c r="F91" s="5">
        <v>152</v>
      </c>
      <c r="G91" s="5">
        <v>39</v>
      </c>
      <c r="H91" s="5">
        <v>0</v>
      </c>
      <c r="I91" s="5">
        <v>0</v>
      </c>
      <c r="J91" s="5">
        <v>0</v>
      </c>
      <c r="K91" s="5">
        <v>0</v>
      </c>
      <c r="L91" s="5">
        <v>1</v>
      </c>
      <c r="M91" s="5">
        <v>9</v>
      </c>
      <c r="N91" s="159"/>
    </row>
    <row r="92" spans="1:14" x14ac:dyDescent="0.25">
      <c r="A92" s="93" t="s">
        <v>217</v>
      </c>
      <c r="B92" s="94">
        <f t="shared" si="4"/>
        <v>210</v>
      </c>
      <c r="C92" s="95">
        <f t="shared" si="5"/>
        <v>35</v>
      </c>
      <c r="D92" s="5">
        <v>35</v>
      </c>
      <c r="E92" s="95">
        <f t="shared" si="6"/>
        <v>165</v>
      </c>
      <c r="F92" s="5">
        <v>125</v>
      </c>
      <c r="G92" s="5">
        <v>40</v>
      </c>
      <c r="H92" s="5">
        <v>0</v>
      </c>
      <c r="I92" s="5">
        <v>0</v>
      </c>
      <c r="J92" s="5">
        <v>0</v>
      </c>
      <c r="K92" s="5">
        <v>1</v>
      </c>
      <c r="L92" s="5">
        <v>0</v>
      </c>
      <c r="M92" s="5">
        <v>9</v>
      </c>
      <c r="N92" s="159"/>
    </row>
    <row r="93" spans="1:14" x14ac:dyDescent="0.25">
      <c r="A93" s="93" t="s">
        <v>218</v>
      </c>
      <c r="B93" s="94">
        <f t="shared" si="4"/>
        <v>249</v>
      </c>
      <c r="C93" s="95">
        <f t="shared" si="5"/>
        <v>68</v>
      </c>
      <c r="D93" s="5">
        <v>68</v>
      </c>
      <c r="E93" s="95">
        <f t="shared" si="6"/>
        <v>167</v>
      </c>
      <c r="F93" s="5">
        <v>133</v>
      </c>
      <c r="G93" s="5">
        <v>34</v>
      </c>
      <c r="H93" s="5">
        <v>0</v>
      </c>
      <c r="I93" s="5">
        <v>0</v>
      </c>
      <c r="J93" s="5">
        <v>0</v>
      </c>
      <c r="K93" s="5">
        <v>0</v>
      </c>
      <c r="L93" s="5">
        <v>1</v>
      </c>
      <c r="M93" s="5">
        <v>13</v>
      </c>
      <c r="N93" s="159"/>
    </row>
    <row r="94" spans="1:14" x14ac:dyDescent="0.25">
      <c r="A94" s="93" t="s">
        <v>219</v>
      </c>
      <c r="B94" s="94">
        <f t="shared" si="4"/>
        <v>215</v>
      </c>
      <c r="C94" s="95">
        <f t="shared" si="5"/>
        <v>38</v>
      </c>
      <c r="D94" s="5">
        <v>38</v>
      </c>
      <c r="E94" s="95">
        <f t="shared" si="6"/>
        <v>162</v>
      </c>
      <c r="F94" s="5">
        <v>129</v>
      </c>
      <c r="G94" s="5">
        <v>33</v>
      </c>
      <c r="H94" s="5">
        <v>5</v>
      </c>
      <c r="I94" s="5">
        <v>0</v>
      </c>
      <c r="J94" s="5">
        <v>0</v>
      </c>
      <c r="K94" s="5">
        <v>0</v>
      </c>
      <c r="L94" s="5">
        <v>0</v>
      </c>
      <c r="M94" s="5">
        <v>10</v>
      </c>
      <c r="N94" s="159"/>
    </row>
    <row r="95" spans="1:14" x14ac:dyDescent="0.25">
      <c r="A95" s="93" t="s">
        <v>220</v>
      </c>
      <c r="B95" s="94">
        <f t="shared" si="4"/>
        <v>245</v>
      </c>
      <c r="C95" s="95">
        <f t="shared" si="5"/>
        <v>40</v>
      </c>
      <c r="D95" s="5">
        <v>40</v>
      </c>
      <c r="E95" s="95">
        <f t="shared" si="6"/>
        <v>190</v>
      </c>
      <c r="F95" s="5">
        <v>162</v>
      </c>
      <c r="G95" s="5">
        <v>28</v>
      </c>
      <c r="H95" s="5">
        <v>3</v>
      </c>
      <c r="I95" s="5">
        <v>0</v>
      </c>
      <c r="J95" s="5">
        <v>0</v>
      </c>
      <c r="K95" s="5">
        <v>0</v>
      </c>
      <c r="L95" s="5">
        <v>0</v>
      </c>
      <c r="M95" s="5">
        <v>12</v>
      </c>
      <c r="N95" s="159"/>
    </row>
    <row r="96" spans="1:14" x14ac:dyDescent="0.25">
      <c r="A96" s="93" t="s">
        <v>221</v>
      </c>
      <c r="B96" s="94">
        <f t="shared" si="4"/>
        <v>290</v>
      </c>
      <c r="C96" s="95">
        <f t="shared" si="5"/>
        <v>71</v>
      </c>
      <c r="D96" s="5">
        <v>71</v>
      </c>
      <c r="E96" s="95">
        <f t="shared" si="6"/>
        <v>206</v>
      </c>
      <c r="F96" s="5">
        <v>156</v>
      </c>
      <c r="G96" s="5">
        <v>50</v>
      </c>
      <c r="H96" s="5">
        <v>0</v>
      </c>
      <c r="I96" s="5">
        <v>0</v>
      </c>
      <c r="J96" s="5">
        <v>0</v>
      </c>
      <c r="K96" s="5">
        <v>0</v>
      </c>
      <c r="L96" s="5">
        <v>1</v>
      </c>
      <c r="M96" s="5">
        <v>12</v>
      </c>
      <c r="N96" s="159"/>
    </row>
    <row r="97" spans="1:15" x14ac:dyDescent="0.25">
      <c r="A97" s="93" t="s">
        <v>222</v>
      </c>
      <c r="B97" s="94">
        <f t="shared" si="4"/>
        <v>550</v>
      </c>
      <c r="C97" s="95">
        <f t="shared" si="5"/>
        <v>128</v>
      </c>
      <c r="D97" s="5">
        <v>128</v>
      </c>
      <c r="E97" s="95">
        <f t="shared" si="6"/>
        <v>385</v>
      </c>
      <c r="F97" s="5">
        <v>302</v>
      </c>
      <c r="G97" s="5">
        <v>83</v>
      </c>
      <c r="H97" s="5">
        <v>0</v>
      </c>
      <c r="I97" s="5">
        <v>0</v>
      </c>
      <c r="J97" s="5">
        <v>0</v>
      </c>
      <c r="K97" s="5">
        <v>2</v>
      </c>
      <c r="L97" s="5">
        <v>0</v>
      </c>
      <c r="M97" s="5">
        <v>35</v>
      </c>
      <c r="N97" s="159"/>
    </row>
    <row r="98" spans="1:15" x14ac:dyDescent="0.25">
      <c r="A98" s="93" t="s">
        <v>223</v>
      </c>
      <c r="B98" s="94">
        <f t="shared" si="4"/>
        <v>155</v>
      </c>
      <c r="C98" s="95">
        <f t="shared" si="5"/>
        <v>14</v>
      </c>
      <c r="D98" s="5">
        <v>14</v>
      </c>
      <c r="E98" s="95">
        <f t="shared" si="6"/>
        <v>136</v>
      </c>
      <c r="F98" s="5">
        <v>113</v>
      </c>
      <c r="G98" s="5">
        <v>23</v>
      </c>
      <c r="H98" s="5">
        <v>0</v>
      </c>
      <c r="I98" s="5">
        <v>0</v>
      </c>
      <c r="J98" s="5">
        <v>0</v>
      </c>
      <c r="K98" s="5">
        <v>0</v>
      </c>
      <c r="L98" s="5">
        <v>0</v>
      </c>
      <c r="M98" s="5">
        <v>5</v>
      </c>
      <c r="N98" s="159"/>
    </row>
    <row r="99" spans="1:15" x14ac:dyDescent="0.25">
      <c r="A99" s="93" t="s">
        <v>231</v>
      </c>
      <c r="B99" s="94">
        <f t="shared" si="4"/>
        <v>166</v>
      </c>
      <c r="C99" s="95">
        <f t="shared" si="5"/>
        <v>29</v>
      </c>
      <c r="D99" s="5">
        <v>29</v>
      </c>
      <c r="E99" s="95">
        <f t="shared" si="6"/>
        <v>124</v>
      </c>
      <c r="F99" s="5">
        <v>107</v>
      </c>
      <c r="G99" s="5">
        <v>17</v>
      </c>
      <c r="H99" s="5">
        <v>2</v>
      </c>
      <c r="I99" s="5">
        <v>0</v>
      </c>
      <c r="J99" s="5">
        <v>2</v>
      </c>
      <c r="K99" s="5">
        <v>1</v>
      </c>
      <c r="L99" s="5">
        <v>1</v>
      </c>
      <c r="M99" s="5">
        <v>7</v>
      </c>
      <c r="N99" s="159"/>
    </row>
    <row r="100" spans="1:15" x14ac:dyDescent="0.25">
      <c r="A100" s="93" t="s">
        <v>224</v>
      </c>
      <c r="B100" s="94">
        <f t="shared" si="4"/>
        <v>269</v>
      </c>
      <c r="C100" s="95">
        <f t="shared" si="5"/>
        <v>44</v>
      </c>
      <c r="D100" s="5">
        <v>44</v>
      </c>
      <c r="E100" s="95">
        <f t="shared" si="6"/>
        <v>212</v>
      </c>
      <c r="F100" s="5">
        <v>171</v>
      </c>
      <c r="G100" s="5">
        <v>41</v>
      </c>
      <c r="H100" s="5">
        <v>0</v>
      </c>
      <c r="I100" s="5">
        <v>0</v>
      </c>
      <c r="J100" s="5">
        <v>0</v>
      </c>
      <c r="K100" s="5">
        <v>0</v>
      </c>
      <c r="L100" s="5">
        <v>0</v>
      </c>
      <c r="M100" s="5">
        <v>13</v>
      </c>
      <c r="N100" s="159"/>
    </row>
    <row r="101" spans="1:15" x14ac:dyDescent="0.25">
      <c r="A101" s="93" t="s">
        <v>225</v>
      </c>
      <c r="B101" s="94">
        <f t="shared" si="4"/>
        <v>34</v>
      </c>
      <c r="C101" s="95">
        <f t="shared" si="5"/>
        <v>8</v>
      </c>
      <c r="D101" s="5">
        <v>8</v>
      </c>
      <c r="E101" s="95">
        <f t="shared" si="6"/>
        <v>24</v>
      </c>
      <c r="F101" s="5">
        <v>17</v>
      </c>
      <c r="G101" s="5">
        <v>7</v>
      </c>
      <c r="H101" s="5">
        <v>0</v>
      </c>
      <c r="I101" s="5">
        <v>0</v>
      </c>
      <c r="J101" s="5">
        <v>0</v>
      </c>
      <c r="K101" s="5">
        <v>0</v>
      </c>
      <c r="L101" s="5">
        <v>0</v>
      </c>
      <c r="M101" s="5">
        <v>2</v>
      </c>
      <c r="N101" s="159"/>
    </row>
    <row r="102" spans="1:15" x14ac:dyDescent="0.25">
      <c r="A102" s="93" t="s">
        <v>246</v>
      </c>
      <c r="B102" s="94">
        <f t="shared" si="4"/>
        <v>166</v>
      </c>
      <c r="C102" s="95">
        <f t="shared" si="5"/>
        <v>43</v>
      </c>
      <c r="D102" s="5">
        <v>43</v>
      </c>
      <c r="E102" s="95">
        <f t="shared" si="6"/>
        <v>116</v>
      </c>
      <c r="F102" s="5">
        <v>95</v>
      </c>
      <c r="G102" s="5">
        <v>21</v>
      </c>
      <c r="H102" s="5">
        <v>0</v>
      </c>
      <c r="I102" s="5">
        <v>0</v>
      </c>
      <c r="J102" s="5">
        <v>0</v>
      </c>
      <c r="K102" s="5">
        <v>0</v>
      </c>
      <c r="L102" s="5">
        <v>0</v>
      </c>
      <c r="M102" s="5">
        <v>7</v>
      </c>
      <c r="N102" s="159"/>
    </row>
    <row r="103" spans="1:15" x14ac:dyDescent="0.25">
      <c r="A103" s="93" t="s">
        <v>226</v>
      </c>
      <c r="B103" s="94">
        <f t="shared" si="4"/>
        <v>236</v>
      </c>
      <c r="C103" s="95">
        <f t="shared" si="5"/>
        <v>41</v>
      </c>
      <c r="D103" s="5">
        <v>41</v>
      </c>
      <c r="E103" s="95">
        <f t="shared" si="6"/>
        <v>174</v>
      </c>
      <c r="F103" s="5">
        <v>136</v>
      </c>
      <c r="G103" s="5">
        <v>38</v>
      </c>
      <c r="H103" s="5">
        <v>0</v>
      </c>
      <c r="I103" s="5">
        <v>0</v>
      </c>
      <c r="J103" s="5">
        <v>0</v>
      </c>
      <c r="K103" s="5">
        <v>0</v>
      </c>
      <c r="L103" s="5">
        <v>0</v>
      </c>
      <c r="M103" s="5">
        <v>21</v>
      </c>
      <c r="N103" s="159"/>
    </row>
    <row r="104" spans="1:15" x14ac:dyDescent="0.25">
      <c r="A104" s="93" t="s">
        <v>227</v>
      </c>
      <c r="B104" s="94">
        <f t="shared" si="4"/>
        <v>326</v>
      </c>
      <c r="C104" s="95">
        <f t="shared" si="5"/>
        <v>76</v>
      </c>
      <c r="D104" s="5">
        <v>76</v>
      </c>
      <c r="E104" s="95">
        <f t="shared" si="6"/>
        <v>229</v>
      </c>
      <c r="F104" s="5">
        <v>177</v>
      </c>
      <c r="G104" s="5">
        <v>52</v>
      </c>
      <c r="H104" s="5">
        <v>11</v>
      </c>
      <c r="I104" s="5">
        <v>0</v>
      </c>
      <c r="J104" s="5">
        <v>1</v>
      </c>
      <c r="K104" s="5">
        <v>0</v>
      </c>
      <c r="L104" s="5">
        <v>0</v>
      </c>
      <c r="M104" s="5">
        <v>9</v>
      </c>
      <c r="N104" s="159"/>
      <c r="O104" s="156"/>
    </row>
    <row r="105" spans="1:15" x14ac:dyDescent="0.25">
      <c r="A105" s="93" t="s">
        <v>228</v>
      </c>
      <c r="B105" s="94">
        <f t="shared" si="4"/>
        <v>269</v>
      </c>
      <c r="C105" s="95">
        <f t="shared" si="5"/>
        <v>49</v>
      </c>
      <c r="D105" s="5">
        <v>49</v>
      </c>
      <c r="E105" s="95">
        <f t="shared" si="6"/>
        <v>201</v>
      </c>
      <c r="F105" s="5">
        <v>167</v>
      </c>
      <c r="G105" s="5">
        <v>34</v>
      </c>
      <c r="H105" s="5">
        <v>7</v>
      </c>
      <c r="I105" s="5">
        <v>0</v>
      </c>
      <c r="J105" s="5">
        <v>0</v>
      </c>
      <c r="K105" s="5">
        <v>1</v>
      </c>
      <c r="L105" s="5">
        <v>0</v>
      </c>
      <c r="M105" s="5">
        <v>11</v>
      </c>
      <c r="N105" s="159"/>
    </row>
    <row r="106" spans="1:15" x14ac:dyDescent="0.25">
      <c r="A106" s="93" t="s">
        <v>229</v>
      </c>
      <c r="B106" s="94">
        <f t="shared" si="4"/>
        <v>335</v>
      </c>
      <c r="C106" s="95">
        <f t="shared" si="5"/>
        <v>79</v>
      </c>
      <c r="D106" s="5">
        <v>79</v>
      </c>
      <c r="E106" s="95">
        <f t="shared" si="6"/>
        <v>229</v>
      </c>
      <c r="F106" s="5">
        <v>184</v>
      </c>
      <c r="G106" s="5">
        <v>45</v>
      </c>
      <c r="H106" s="5">
        <v>3</v>
      </c>
      <c r="I106" s="5">
        <v>0</v>
      </c>
      <c r="J106" s="5">
        <v>0</v>
      </c>
      <c r="K106" s="5">
        <v>1</v>
      </c>
      <c r="L106" s="5">
        <v>0</v>
      </c>
      <c r="M106" s="5">
        <v>23</v>
      </c>
      <c r="N106" s="159"/>
    </row>
    <row r="107" spans="1:15" x14ac:dyDescent="0.25">
      <c r="A107" s="93" t="s">
        <v>230</v>
      </c>
      <c r="B107" s="94">
        <f>SUM(B58:B106,B3:B55)</f>
        <v>25631</v>
      </c>
      <c r="C107" s="94">
        <f t="shared" ref="C107:J107" si="7">SUM(C58:C106,C3:C55)</f>
        <v>6253</v>
      </c>
      <c r="D107" s="94">
        <f t="shared" si="7"/>
        <v>6253</v>
      </c>
      <c r="E107" s="94">
        <f t="shared" si="7"/>
        <v>18251</v>
      </c>
      <c r="F107" s="94">
        <f t="shared" si="7"/>
        <v>14924</v>
      </c>
      <c r="G107" s="94">
        <f t="shared" si="7"/>
        <v>3327</v>
      </c>
      <c r="H107" s="94">
        <f t="shared" si="7"/>
        <v>108</v>
      </c>
      <c r="I107" s="94">
        <f t="shared" si="7"/>
        <v>6</v>
      </c>
      <c r="J107" s="94">
        <f t="shared" si="7"/>
        <v>9</v>
      </c>
      <c r="K107" s="94">
        <f>SUM(K58:K106,K3:K55)</f>
        <v>53</v>
      </c>
      <c r="L107" s="94">
        <f>SUM(L58:L106,L3:L55)</f>
        <v>13</v>
      </c>
      <c r="M107" s="94">
        <f>SUM(M58:M106,M3:M55)</f>
        <v>938</v>
      </c>
      <c r="N107" s="159"/>
    </row>
    <row r="108" spans="1:15" x14ac:dyDescent="0.25">
      <c r="C108" s="97"/>
      <c r="D108" s="23"/>
      <c r="E108" s="23"/>
      <c r="F108" s="23"/>
      <c r="G108" s="23"/>
      <c r="H108" s="97"/>
      <c r="I108" s="97"/>
      <c r="J108" s="23"/>
    </row>
  </sheetData>
  <pageMargins left="0.25" right="0.25" top="0.75" bottom="0.75" header="0.3" footer="0.3"/>
  <pageSetup paperSize="5" orientation="portrait" r:id="rId1"/>
  <headerFooter>
    <oddHeader>&amp;C&amp;"-,Bold"&amp;12 2021 General Election
November 2, 2021</oddHead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view="pageLayout" zoomScaleNormal="100" workbookViewId="0"/>
  </sheetViews>
  <sheetFormatPr defaultRowHeight="15" x14ac:dyDescent="0.25"/>
  <cols>
    <col min="1" max="1" width="23" style="71" customWidth="1"/>
    <col min="2" max="11" width="6.42578125" style="71" customWidth="1"/>
    <col min="12" max="12" width="6.5703125" style="156" customWidth="1"/>
    <col min="13" max="13" width="6.7109375" style="71" customWidth="1"/>
    <col min="14" max="16384" width="9.140625" style="71"/>
  </cols>
  <sheetData>
    <row r="1" spans="1:14" ht="86.25" customHeight="1" x14ac:dyDescent="0.2">
      <c r="A1" s="153" t="s">
        <v>478</v>
      </c>
      <c r="B1" s="89" t="s">
        <v>0</v>
      </c>
      <c r="C1" s="89" t="s">
        <v>479</v>
      </c>
      <c r="D1" s="89" t="s">
        <v>479</v>
      </c>
      <c r="E1" s="89" t="s">
        <v>479</v>
      </c>
      <c r="F1" s="89" t="s">
        <v>480</v>
      </c>
      <c r="G1" s="89" t="s">
        <v>638</v>
      </c>
      <c r="H1" s="89" t="s">
        <v>480</v>
      </c>
      <c r="I1" s="89" t="s">
        <v>631</v>
      </c>
      <c r="J1" s="89" t="s">
        <v>630</v>
      </c>
      <c r="K1" s="89" t="s">
        <v>2</v>
      </c>
      <c r="L1" s="89" t="s">
        <v>114</v>
      </c>
      <c r="M1" s="89" t="s">
        <v>115</v>
      </c>
      <c r="N1" s="156"/>
    </row>
    <row r="2" spans="1:14" x14ac:dyDescent="0.25">
      <c r="A2" s="98" t="s">
        <v>458</v>
      </c>
      <c r="B2" s="90"/>
      <c r="C2" s="91" t="s">
        <v>3</v>
      </c>
      <c r="D2" s="91" t="s">
        <v>4</v>
      </c>
      <c r="E2" s="91" t="s">
        <v>7</v>
      </c>
      <c r="F2" s="91" t="s">
        <v>3</v>
      </c>
      <c r="G2" s="91" t="s">
        <v>5</v>
      </c>
      <c r="H2" s="91" t="s">
        <v>6</v>
      </c>
      <c r="I2" s="91" t="s">
        <v>8</v>
      </c>
      <c r="J2" s="91" t="s">
        <v>8</v>
      </c>
      <c r="K2" s="91" t="s">
        <v>8</v>
      </c>
      <c r="L2" s="91"/>
      <c r="M2" s="92"/>
      <c r="N2" s="156"/>
    </row>
    <row r="3" spans="1:14" x14ac:dyDescent="0.25">
      <c r="A3" s="93" t="s">
        <v>159</v>
      </c>
      <c r="B3" s="94">
        <f>SUM(C3,F3,I3:M3)</f>
        <v>278</v>
      </c>
      <c r="C3" s="95">
        <f>SUM(D3:E3)</f>
        <v>75</v>
      </c>
      <c r="D3" s="5">
        <v>62</v>
      </c>
      <c r="E3" s="5">
        <v>13</v>
      </c>
      <c r="F3" s="95">
        <f t="shared" ref="F3:F55" si="0">SUM(G3:H3)</f>
        <v>194</v>
      </c>
      <c r="G3" s="5">
        <v>136</v>
      </c>
      <c r="H3" s="5">
        <v>58</v>
      </c>
      <c r="I3" s="5">
        <v>0</v>
      </c>
      <c r="J3" s="5">
        <v>0</v>
      </c>
      <c r="K3" s="5">
        <v>0</v>
      </c>
      <c r="L3" s="5">
        <v>0</v>
      </c>
      <c r="M3" s="5">
        <v>9</v>
      </c>
      <c r="N3" s="156"/>
    </row>
    <row r="4" spans="1:14" x14ac:dyDescent="0.25">
      <c r="A4" s="93" t="s">
        <v>160</v>
      </c>
      <c r="B4" s="94">
        <f t="shared" ref="B4:B55" si="1">SUM(C4,F4,I4:M4)</f>
        <v>499</v>
      </c>
      <c r="C4" s="95">
        <f t="shared" ref="C4:C55" si="2">SUM(D4:E4)</f>
        <v>96</v>
      </c>
      <c r="D4" s="5">
        <v>92</v>
      </c>
      <c r="E4" s="5">
        <v>4</v>
      </c>
      <c r="F4" s="95">
        <f t="shared" si="0"/>
        <v>380</v>
      </c>
      <c r="G4" s="5">
        <v>327</v>
      </c>
      <c r="H4" s="5">
        <v>53</v>
      </c>
      <c r="I4" s="5">
        <v>1</v>
      </c>
      <c r="J4" s="5">
        <v>0</v>
      </c>
      <c r="K4" s="5">
        <v>0</v>
      </c>
      <c r="L4" s="5">
        <v>0</v>
      </c>
      <c r="M4" s="5">
        <v>22</v>
      </c>
      <c r="N4" s="156"/>
    </row>
    <row r="5" spans="1:14" x14ac:dyDescent="0.25">
      <c r="A5" s="93" t="s">
        <v>161</v>
      </c>
      <c r="B5" s="94">
        <f t="shared" si="1"/>
        <v>290</v>
      </c>
      <c r="C5" s="95">
        <f t="shared" si="2"/>
        <v>65</v>
      </c>
      <c r="D5" s="5">
        <v>60</v>
      </c>
      <c r="E5" s="5">
        <v>5</v>
      </c>
      <c r="F5" s="95">
        <f t="shared" si="0"/>
        <v>206</v>
      </c>
      <c r="G5" s="5">
        <v>173</v>
      </c>
      <c r="H5" s="5">
        <v>33</v>
      </c>
      <c r="I5" s="5">
        <v>3</v>
      </c>
      <c r="J5" s="5">
        <v>0</v>
      </c>
      <c r="K5" s="5">
        <v>0</v>
      </c>
      <c r="L5" s="5">
        <v>0</v>
      </c>
      <c r="M5" s="5">
        <v>16</v>
      </c>
      <c r="N5" s="156"/>
    </row>
    <row r="6" spans="1:14" x14ac:dyDescent="0.25">
      <c r="A6" s="93" t="s">
        <v>162</v>
      </c>
      <c r="B6" s="94">
        <f t="shared" si="1"/>
        <v>373</v>
      </c>
      <c r="C6" s="95">
        <f t="shared" si="2"/>
        <v>94</v>
      </c>
      <c r="D6" s="5">
        <v>94</v>
      </c>
      <c r="E6" s="5">
        <v>0</v>
      </c>
      <c r="F6" s="95">
        <f t="shared" si="0"/>
        <v>266</v>
      </c>
      <c r="G6" s="5">
        <v>237</v>
      </c>
      <c r="H6" s="5">
        <v>29</v>
      </c>
      <c r="I6" s="5">
        <v>4</v>
      </c>
      <c r="J6" s="5">
        <v>0</v>
      </c>
      <c r="K6" s="5">
        <v>0</v>
      </c>
      <c r="L6" s="5">
        <v>0</v>
      </c>
      <c r="M6" s="5">
        <v>9</v>
      </c>
      <c r="N6" s="156"/>
    </row>
    <row r="7" spans="1:14" x14ac:dyDescent="0.25">
      <c r="A7" s="93" t="s">
        <v>163</v>
      </c>
      <c r="B7" s="94">
        <f t="shared" si="1"/>
        <v>217</v>
      </c>
      <c r="C7" s="95">
        <f t="shared" si="2"/>
        <v>40</v>
      </c>
      <c r="D7" s="5">
        <v>38</v>
      </c>
      <c r="E7" s="5">
        <v>2</v>
      </c>
      <c r="F7" s="95">
        <f t="shared" si="0"/>
        <v>167</v>
      </c>
      <c r="G7" s="5">
        <v>138</v>
      </c>
      <c r="H7" s="5">
        <v>29</v>
      </c>
      <c r="I7" s="5">
        <v>0</v>
      </c>
      <c r="J7" s="5">
        <v>0</v>
      </c>
      <c r="K7" s="5">
        <v>0</v>
      </c>
      <c r="L7" s="5">
        <v>1</v>
      </c>
      <c r="M7" s="5">
        <v>9</v>
      </c>
      <c r="N7" s="156"/>
    </row>
    <row r="8" spans="1:14" x14ac:dyDescent="0.25">
      <c r="A8" s="93" t="s">
        <v>164</v>
      </c>
      <c r="B8" s="94">
        <f t="shared" si="1"/>
        <v>329</v>
      </c>
      <c r="C8" s="95">
        <f t="shared" si="2"/>
        <v>40</v>
      </c>
      <c r="D8" s="5">
        <v>37</v>
      </c>
      <c r="E8" s="5">
        <v>3</v>
      </c>
      <c r="F8" s="95">
        <f t="shared" si="0"/>
        <v>258</v>
      </c>
      <c r="G8" s="5">
        <v>208</v>
      </c>
      <c r="H8" s="5">
        <v>50</v>
      </c>
      <c r="I8" s="5">
        <v>2</v>
      </c>
      <c r="J8" s="5">
        <v>0</v>
      </c>
      <c r="K8" s="5">
        <v>0</v>
      </c>
      <c r="L8" s="5">
        <v>0</v>
      </c>
      <c r="M8" s="5">
        <v>29</v>
      </c>
      <c r="N8" s="156"/>
    </row>
    <row r="9" spans="1:14" x14ac:dyDescent="0.25">
      <c r="A9" s="93" t="s">
        <v>165</v>
      </c>
      <c r="B9" s="94">
        <f t="shared" si="1"/>
        <v>520</v>
      </c>
      <c r="C9" s="95">
        <f t="shared" si="2"/>
        <v>72</v>
      </c>
      <c r="D9" s="5">
        <v>53</v>
      </c>
      <c r="E9" s="5">
        <v>19</v>
      </c>
      <c r="F9" s="95">
        <f t="shared" si="0"/>
        <v>409</v>
      </c>
      <c r="G9" s="5">
        <v>312</v>
      </c>
      <c r="H9" s="5">
        <v>97</v>
      </c>
      <c r="I9" s="5">
        <v>1</v>
      </c>
      <c r="J9" s="5">
        <v>0</v>
      </c>
      <c r="K9" s="5">
        <v>0</v>
      </c>
      <c r="L9" s="5">
        <v>0</v>
      </c>
      <c r="M9" s="5">
        <v>38</v>
      </c>
      <c r="N9" s="156"/>
    </row>
    <row r="10" spans="1:14" x14ac:dyDescent="0.25">
      <c r="A10" s="93" t="s">
        <v>166</v>
      </c>
      <c r="B10" s="94">
        <f t="shared" si="1"/>
        <v>535</v>
      </c>
      <c r="C10" s="95">
        <f t="shared" si="2"/>
        <v>68</v>
      </c>
      <c r="D10" s="5">
        <v>58</v>
      </c>
      <c r="E10" s="5">
        <v>10</v>
      </c>
      <c r="F10" s="95">
        <f t="shared" si="0"/>
        <v>434</v>
      </c>
      <c r="G10" s="5">
        <v>347</v>
      </c>
      <c r="H10" s="5">
        <v>87</v>
      </c>
      <c r="I10" s="5">
        <v>0</v>
      </c>
      <c r="J10" s="5">
        <v>0</v>
      </c>
      <c r="K10" s="5">
        <v>0</v>
      </c>
      <c r="L10" s="5">
        <v>0</v>
      </c>
      <c r="M10" s="5">
        <v>33</v>
      </c>
      <c r="N10" s="156"/>
    </row>
    <row r="11" spans="1:14" x14ac:dyDescent="0.25">
      <c r="A11" s="93" t="s">
        <v>167</v>
      </c>
      <c r="B11" s="94">
        <f t="shared" si="1"/>
        <v>380</v>
      </c>
      <c r="C11" s="95">
        <f t="shared" si="2"/>
        <v>63</v>
      </c>
      <c r="D11" s="5">
        <v>50</v>
      </c>
      <c r="E11" s="5">
        <v>13</v>
      </c>
      <c r="F11" s="95">
        <f t="shared" si="0"/>
        <v>305</v>
      </c>
      <c r="G11" s="5">
        <v>248</v>
      </c>
      <c r="H11" s="5">
        <v>57</v>
      </c>
      <c r="I11" s="5">
        <v>0</v>
      </c>
      <c r="J11" s="5">
        <v>0</v>
      </c>
      <c r="K11" s="5">
        <v>0</v>
      </c>
      <c r="L11" s="5">
        <v>1</v>
      </c>
      <c r="M11" s="5">
        <v>11</v>
      </c>
      <c r="N11" s="156"/>
    </row>
    <row r="12" spans="1:14" x14ac:dyDescent="0.25">
      <c r="A12" s="93" t="s">
        <v>168</v>
      </c>
      <c r="B12" s="94">
        <f t="shared" si="1"/>
        <v>369</v>
      </c>
      <c r="C12" s="95">
        <f t="shared" si="2"/>
        <v>121</v>
      </c>
      <c r="D12" s="5">
        <v>108</v>
      </c>
      <c r="E12" s="5">
        <v>13</v>
      </c>
      <c r="F12" s="95">
        <f t="shared" si="0"/>
        <v>230</v>
      </c>
      <c r="G12" s="5">
        <v>198</v>
      </c>
      <c r="H12" s="5">
        <v>32</v>
      </c>
      <c r="I12" s="5">
        <v>0</v>
      </c>
      <c r="J12" s="5">
        <v>0</v>
      </c>
      <c r="K12" s="5">
        <v>0</v>
      </c>
      <c r="L12" s="5">
        <v>0</v>
      </c>
      <c r="M12" s="5">
        <v>18</v>
      </c>
      <c r="N12" s="156"/>
    </row>
    <row r="13" spans="1:14" x14ac:dyDescent="0.25">
      <c r="A13" s="93" t="s">
        <v>169</v>
      </c>
      <c r="B13" s="94">
        <f t="shared" si="1"/>
        <v>281</v>
      </c>
      <c r="C13" s="95">
        <f t="shared" si="2"/>
        <v>73</v>
      </c>
      <c r="D13" s="5">
        <v>65</v>
      </c>
      <c r="E13" s="5">
        <v>8</v>
      </c>
      <c r="F13" s="95">
        <f t="shared" si="0"/>
        <v>193</v>
      </c>
      <c r="G13" s="5">
        <v>147</v>
      </c>
      <c r="H13" s="5">
        <v>46</v>
      </c>
      <c r="I13" s="5">
        <v>0</v>
      </c>
      <c r="J13" s="5">
        <v>0</v>
      </c>
      <c r="K13" s="5">
        <v>0</v>
      </c>
      <c r="L13" s="5">
        <v>0</v>
      </c>
      <c r="M13" s="5">
        <v>15</v>
      </c>
      <c r="N13" s="156"/>
    </row>
    <row r="14" spans="1:14" x14ac:dyDescent="0.25">
      <c r="A14" s="93" t="s">
        <v>170</v>
      </c>
      <c r="B14" s="94">
        <f t="shared" si="1"/>
        <v>331</v>
      </c>
      <c r="C14" s="95">
        <f t="shared" si="2"/>
        <v>109</v>
      </c>
      <c r="D14" s="5">
        <v>104</v>
      </c>
      <c r="E14" s="5">
        <v>5</v>
      </c>
      <c r="F14" s="95">
        <f t="shared" si="0"/>
        <v>200</v>
      </c>
      <c r="G14" s="5">
        <v>165</v>
      </c>
      <c r="H14" s="5">
        <v>35</v>
      </c>
      <c r="I14" s="5">
        <v>1</v>
      </c>
      <c r="J14" s="5">
        <v>0</v>
      </c>
      <c r="K14" s="5">
        <v>0</v>
      </c>
      <c r="L14" s="5">
        <v>0</v>
      </c>
      <c r="M14" s="5">
        <v>21</v>
      </c>
      <c r="N14" s="156"/>
    </row>
    <row r="15" spans="1:14" x14ac:dyDescent="0.25">
      <c r="A15" s="93" t="s">
        <v>171</v>
      </c>
      <c r="B15" s="94">
        <f t="shared" si="1"/>
        <v>83</v>
      </c>
      <c r="C15" s="95">
        <f t="shared" si="2"/>
        <v>13</v>
      </c>
      <c r="D15" s="5">
        <v>12</v>
      </c>
      <c r="E15" s="5">
        <v>1</v>
      </c>
      <c r="F15" s="95">
        <f t="shared" si="0"/>
        <v>69</v>
      </c>
      <c r="G15" s="5">
        <v>49</v>
      </c>
      <c r="H15" s="5">
        <v>20</v>
      </c>
      <c r="I15" s="5">
        <v>0</v>
      </c>
      <c r="J15" s="5">
        <v>0</v>
      </c>
      <c r="K15" s="5">
        <v>0</v>
      </c>
      <c r="L15" s="5">
        <v>0</v>
      </c>
      <c r="M15" s="5">
        <v>1</v>
      </c>
      <c r="N15" s="156"/>
    </row>
    <row r="16" spans="1:14" x14ac:dyDescent="0.25">
      <c r="A16" s="93" t="s">
        <v>172</v>
      </c>
      <c r="B16" s="94">
        <f t="shared" si="1"/>
        <v>173</v>
      </c>
      <c r="C16" s="95">
        <f t="shared" si="2"/>
        <v>28</v>
      </c>
      <c r="D16" s="5">
        <v>25</v>
      </c>
      <c r="E16" s="5">
        <v>3</v>
      </c>
      <c r="F16" s="95">
        <f t="shared" si="0"/>
        <v>137</v>
      </c>
      <c r="G16" s="5">
        <v>102</v>
      </c>
      <c r="H16" s="5">
        <v>35</v>
      </c>
      <c r="I16" s="5">
        <v>0</v>
      </c>
      <c r="J16" s="5">
        <v>0</v>
      </c>
      <c r="K16" s="5">
        <v>0</v>
      </c>
      <c r="L16" s="5">
        <v>0</v>
      </c>
      <c r="M16" s="5">
        <v>8</v>
      </c>
      <c r="N16" s="156"/>
    </row>
    <row r="17" spans="1:14" x14ac:dyDescent="0.25">
      <c r="A17" s="93" t="s">
        <v>99</v>
      </c>
      <c r="B17" s="94">
        <f t="shared" si="1"/>
        <v>277</v>
      </c>
      <c r="C17" s="95">
        <f t="shared" si="2"/>
        <v>22</v>
      </c>
      <c r="D17" s="5">
        <v>20</v>
      </c>
      <c r="E17" s="5">
        <v>2</v>
      </c>
      <c r="F17" s="95">
        <f t="shared" si="0"/>
        <v>249</v>
      </c>
      <c r="G17" s="5">
        <v>215</v>
      </c>
      <c r="H17" s="5">
        <v>34</v>
      </c>
      <c r="I17" s="5">
        <v>0</v>
      </c>
      <c r="J17" s="5">
        <v>0</v>
      </c>
      <c r="K17" s="5">
        <v>0</v>
      </c>
      <c r="L17" s="5">
        <v>0</v>
      </c>
      <c r="M17" s="5">
        <v>6</v>
      </c>
      <c r="N17" s="156"/>
    </row>
    <row r="18" spans="1:14" x14ac:dyDescent="0.25">
      <c r="A18" s="93" t="s">
        <v>18</v>
      </c>
      <c r="B18" s="94">
        <f t="shared" si="1"/>
        <v>128</v>
      </c>
      <c r="C18" s="95">
        <f t="shared" si="2"/>
        <v>45</v>
      </c>
      <c r="D18" s="5">
        <v>41</v>
      </c>
      <c r="E18" s="5">
        <v>4</v>
      </c>
      <c r="F18" s="95">
        <f t="shared" si="0"/>
        <v>75</v>
      </c>
      <c r="G18" s="5">
        <v>61</v>
      </c>
      <c r="H18" s="5">
        <v>14</v>
      </c>
      <c r="I18" s="5">
        <v>0</v>
      </c>
      <c r="J18" s="5">
        <v>0</v>
      </c>
      <c r="K18" s="5">
        <v>0</v>
      </c>
      <c r="L18" s="5">
        <v>1</v>
      </c>
      <c r="M18" s="5">
        <v>7</v>
      </c>
      <c r="N18" s="156"/>
    </row>
    <row r="19" spans="1:14" x14ac:dyDescent="0.25">
      <c r="A19" s="93" t="s">
        <v>174</v>
      </c>
      <c r="B19" s="94">
        <f t="shared" si="1"/>
        <v>142</v>
      </c>
      <c r="C19" s="95">
        <f t="shared" si="2"/>
        <v>50</v>
      </c>
      <c r="D19" s="5">
        <v>48</v>
      </c>
      <c r="E19" s="5">
        <v>2</v>
      </c>
      <c r="F19" s="95">
        <f t="shared" si="0"/>
        <v>80</v>
      </c>
      <c r="G19" s="5">
        <v>70</v>
      </c>
      <c r="H19" s="5">
        <v>10</v>
      </c>
      <c r="I19" s="5">
        <v>0</v>
      </c>
      <c r="J19" s="5">
        <v>0</v>
      </c>
      <c r="K19" s="5">
        <v>0</v>
      </c>
      <c r="L19" s="5">
        <v>1</v>
      </c>
      <c r="M19" s="5">
        <v>11</v>
      </c>
      <c r="N19" s="156"/>
    </row>
    <row r="20" spans="1:14" x14ac:dyDescent="0.25">
      <c r="A20" s="93" t="s">
        <v>118</v>
      </c>
      <c r="B20" s="94">
        <f t="shared" si="1"/>
        <v>83</v>
      </c>
      <c r="C20" s="95">
        <f t="shared" si="2"/>
        <v>49</v>
      </c>
      <c r="D20" s="5">
        <v>46</v>
      </c>
      <c r="E20" s="5">
        <v>3</v>
      </c>
      <c r="F20" s="95">
        <f t="shared" si="0"/>
        <v>26</v>
      </c>
      <c r="G20" s="5">
        <v>18</v>
      </c>
      <c r="H20" s="5">
        <v>8</v>
      </c>
      <c r="I20" s="5">
        <v>0</v>
      </c>
      <c r="J20" s="5">
        <v>0</v>
      </c>
      <c r="K20" s="5">
        <v>0</v>
      </c>
      <c r="L20" s="5">
        <v>1</v>
      </c>
      <c r="M20" s="5">
        <v>7</v>
      </c>
      <c r="N20" s="156"/>
    </row>
    <row r="21" spans="1:14" x14ac:dyDescent="0.25">
      <c r="A21" s="93" t="s">
        <v>19</v>
      </c>
      <c r="B21" s="94">
        <f t="shared" si="1"/>
        <v>266</v>
      </c>
      <c r="C21" s="95">
        <f t="shared" si="2"/>
        <v>114</v>
      </c>
      <c r="D21" s="5">
        <v>104</v>
      </c>
      <c r="E21" s="5">
        <v>10</v>
      </c>
      <c r="F21" s="95">
        <f t="shared" si="0"/>
        <v>127</v>
      </c>
      <c r="G21" s="5">
        <v>103</v>
      </c>
      <c r="H21" s="5">
        <v>24</v>
      </c>
      <c r="I21" s="5">
        <v>0</v>
      </c>
      <c r="J21" s="5">
        <v>0</v>
      </c>
      <c r="K21" s="5">
        <v>0</v>
      </c>
      <c r="L21" s="5">
        <v>0</v>
      </c>
      <c r="M21" s="5">
        <v>25</v>
      </c>
      <c r="N21" s="156"/>
    </row>
    <row r="22" spans="1:14" x14ac:dyDescent="0.25">
      <c r="A22" s="93" t="s">
        <v>20</v>
      </c>
      <c r="B22" s="94">
        <f t="shared" si="1"/>
        <v>264</v>
      </c>
      <c r="C22" s="95">
        <f t="shared" si="2"/>
        <v>102</v>
      </c>
      <c r="D22" s="5">
        <v>94</v>
      </c>
      <c r="E22" s="5">
        <v>8</v>
      </c>
      <c r="F22" s="95">
        <f t="shared" si="0"/>
        <v>134</v>
      </c>
      <c r="G22" s="5">
        <v>109</v>
      </c>
      <c r="H22" s="5">
        <v>25</v>
      </c>
      <c r="I22" s="5">
        <v>0</v>
      </c>
      <c r="J22" s="5">
        <v>0</v>
      </c>
      <c r="K22" s="5">
        <v>0</v>
      </c>
      <c r="L22" s="5">
        <v>2</v>
      </c>
      <c r="M22" s="5">
        <v>26</v>
      </c>
      <c r="N22" s="156"/>
    </row>
    <row r="23" spans="1:14" x14ac:dyDescent="0.25">
      <c r="A23" s="93" t="s">
        <v>175</v>
      </c>
      <c r="B23" s="94">
        <f t="shared" si="1"/>
        <v>225</v>
      </c>
      <c r="C23" s="95">
        <f t="shared" si="2"/>
        <v>95</v>
      </c>
      <c r="D23" s="5">
        <v>86</v>
      </c>
      <c r="E23" s="5">
        <v>9</v>
      </c>
      <c r="F23" s="95">
        <f t="shared" si="0"/>
        <v>105</v>
      </c>
      <c r="G23" s="5">
        <v>91</v>
      </c>
      <c r="H23" s="5">
        <v>14</v>
      </c>
      <c r="I23" s="5">
        <v>0</v>
      </c>
      <c r="J23" s="5">
        <v>0</v>
      </c>
      <c r="K23" s="5">
        <v>0</v>
      </c>
      <c r="L23" s="5">
        <v>0</v>
      </c>
      <c r="M23" s="5">
        <v>25</v>
      </c>
      <c r="N23" s="156"/>
    </row>
    <row r="24" spans="1:14" x14ac:dyDescent="0.25">
      <c r="A24" s="93" t="s">
        <v>119</v>
      </c>
      <c r="B24" s="94">
        <f t="shared" si="1"/>
        <v>480</v>
      </c>
      <c r="C24" s="95">
        <f t="shared" si="2"/>
        <v>214</v>
      </c>
      <c r="D24" s="5">
        <v>199</v>
      </c>
      <c r="E24" s="5">
        <v>15</v>
      </c>
      <c r="F24" s="95">
        <f t="shared" si="0"/>
        <v>232</v>
      </c>
      <c r="G24" s="5">
        <v>191</v>
      </c>
      <c r="H24" s="5">
        <v>41</v>
      </c>
      <c r="I24" s="5">
        <v>0</v>
      </c>
      <c r="J24" s="5">
        <v>0</v>
      </c>
      <c r="K24" s="5">
        <v>0</v>
      </c>
      <c r="L24" s="5">
        <v>1</v>
      </c>
      <c r="M24" s="5">
        <v>33</v>
      </c>
      <c r="N24" s="156"/>
    </row>
    <row r="25" spans="1:14" x14ac:dyDescent="0.25">
      <c r="A25" s="93" t="s">
        <v>120</v>
      </c>
      <c r="B25" s="94">
        <f t="shared" si="1"/>
        <v>186</v>
      </c>
      <c r="C25" s="95">
        <f t="shared" si="2"/>
        <v>65</v>
      </c>
      <c r="D25" s="5">
        <v>60</v>
      </c>
      <c r="E25" s="5">
        <v>5</v>
      </c>
      <c r="F25" s="95">
        <f t="shared" si="0"/>
        <v>111</v>
      </c>
      <c r="G25" s="5">
        <v>98</v>
      </c>
      <c r="H25" s="5">
        <v>13</v>
      </c>
      <c r="I25" s="5">
        <v>0</v>
      </c>
      <c r="J25" s="5">
        <v>0</v>
      </c>
      <c r="K25" s="5">
        <v>0</v>
      </c>
      <c r="L25" s="5">
        <v>0</v>
      </c>
      <c r="M25" s="5">
        <v>10</v>
      </c>
      <c r="N25" s="156"/>
    </row>
    <row r="26" spans="1:14" x14ac:dyDescent="0.25">
      <c r="A26" s="93" t="s">
        <v>176</v>
      </c>
      <c r="B26" s="94">
        <f t="shared" si="1"/>
        <v>83</v>
      </c>
      <c r="C26" s="95">
        <f t="shared" si="2"/>
        <v>37</v>
      </c>
      <c r="D26" s="5">
        <v>37</v>
      </c>
      <c r="E26" s="5">
        <v>0</v>
      </c>
      <c r="F26" s="95">
        <f t="shared" si="0"/>
        <v>37</v>
      </c>
      <c r="G26" s="5">
        <v>28</v>
      </c>
      <c r="H26" s="5">
        <v>9</v>
      </c>
      <c r="I26" s="5">
        <v>0</v>
      </c>
      <c r="J26" s="5">
        <v>0</v>
      </c>
      <c r="K26" s="5">
        <v>0</v>
      </c>
      <c r="L26" s="5">
        <v>0</v>
      </c>
      <c r="M26" s="5">
        <v>9</v>
      </c>
      <c r="N26" s="156"/>
    </row>
    <row r="27" spans="1:14" x14ac:dyDescent="0.25">
      <c r="A27" s="93" t="s">
        <v>122</v>
      </c>
      <c r="B27" s="94">
        <f t="shared" si="1"/>
        <v>143</v>
      </c>
      <c r="C27" s="95">
        <f t="shared" si="2"/>
        <v>67</v>
      </c>
      <c r="D27" s="5">
        <v>62</v>
      </c>
      <c r="E27" s="5">
        <v>5</v>
      </c>
      <c r="F27" s="95">
        <f t="shared" si="0"/>
        <v>63</v>
      </c>
      <c r="G27" s="5">
        <v>52</v>
      </c>
      <c r="H27" s="5">
        <v>11</v>
      </c>
      <c r="I27" s="5">
        <v>0</v>
      </c>
      <c r="J27" s="5">
        <v>0</v>
      </c>
      <c r="K27" s="5">
        <v>0</v>
      </c>
      <c r="L27" s="5">
        <v>1</v>
      </c>
      <c r="M27" s="5">
        <v>12</v>
      </c>
      <c r="N27" s="156"/>
    </row>
    <row r="28" spans="1:14" x14ac:dyDescent="0.25">
      <c r="A28" s="93" t="s">
        <v>21</v>
      </c>
      <c r="B28" s="94">
        <f t="shared" si="1"/>
        <v>243</v>
      </c>
      <c r="C28" s="95">
        <f t="shared" si="2"/>
        <v>85</v>
      </c>
      <c r="D28" s="5">
        <v>78</v>
      </c>
      <c r="E28" s="5">
        <v>7</v>
      </c>
      <c r="F28" s="95">
        <f t="shared" si="0"/>
        <v>140</v>
      </c>
      <c r="G28" s="5">
        <v>122</v>
      </c>
      <c r="H28" s="5">
        <v>18</v>
      </c>
      <c r="I28" s="5">
        <v>0</v>
      </c>
      <c r="J28" s="5">
        <v>0</v>
      </c>
      <c r="K28" s="5">
        <v>1</v>
      </c>
      <c r="L28" s="5">
        <v>1</v>
      </c>
      <c r="M28" s="5">
        <v>16</v>
      </c>
      <c r="N28" s="156"/>
    </row>
    <row r="29" spans="1:14" x14ac:dyDescent="0.25">
      <c r="A29" s="93" t="s">
        <v>22</v>
      </c>
      <c r="B29" s="94">
        <f t="shared" si="1"/>
        <v>125</v>
      </c>
      <c r="C29" s="95">
        <f t="shared" si="2"/>
        <v>73</v>
      </c>
      <c r="D29" s="5">
        <v>68</v>
      </c>
      <c r="E29" s="5">
        <v>5</v>
      </c>
      <c r="F29" s="95">
        <f t="shared" si="0"/>
        <v>42</v>
      </c>
      <c r="G29" s="5">
        <v>36</v>
      </c>
      <c r="H29" s="5">
        <v>6</v>
      </c>
      <c r="I29" s="5">
        <v>0</v>
      </c>
      <c r="J29" s="5">
        <v>0</v>
      </c>
      <c r="K29" s="5">
        <v>0</v>
      </c>
      <c r="L29" s="5">
        <v>0</v>
      </c>
      <c r="M29" s="5">
        <v>10</v>
      </c>
      <c r="N29" s="156"/>
    </row>
    <row r="30" spans="1:14" x14ac:dyDescent="0.25">
      <c r="A30" s="93" t="s">
        <v>23</v>
      </c>
      <c r="B30" s="94">
        <f t="shared" si="1"/>
        <v>158</v>
      </c>
      <c r="C30" s="95">
        <f t="shared" si="2"/>
        <v>52</v>
      </c>
      <c r="D30" s="5">
        <v>47</v>
      </c>
      <c r="E30" s="5">
        <v>5</v>
      </c>
      <c r="F30" s="95">
        <f t="shared" si="0"/>
        <v>93</v>
      </c>
      <c r="G30" s="5">
        <v>77</v>
      </c>
      <c r="H30" s="5">
        <v>16</v>
      </c>
      <c r="I30" s="5">
        <v>0</v>
      </c>
      <c r="J30" s="5">
        <v>0</v>
      </c>
      <c r="K30" s="5">
        <v>0</v>
      </c>
      <c r="L30" s="5">
        <v>0</v>
      </c>
      <c r="M30" s="5">
        <v>13</v>
      </c>
      <c r="N30" s="156"/>
    </row>
    <row r="31" spans="1:14" x14ac:dyDescent="0.25">
      <c r="A31" s="93" t="s">
        <v>24</v>
      </c>
      <c r="B31" s="94">
        <f t="shared" si="1"/>
        <v>153</v>
      </c>
      <c r="C31" s="95">
        <f t="shared" si="2"/>
        <v>54</v>
      </c>
      <c r="D31" s="5">
        <v>50</v>
      </c>
      <c r="E31" s="5">
        <v>4</v>
      </c>
      <c r="F31" s="95">
        <f t="shared" si="0"/>
        <v>89</v>
      </c>
      <c r="G31" s="5">
        <v>75</v>
      </c>
      <c r="H31" s="5">
        <v>14</v>
      </c>
      <c r="I31" s="5">
        <v>0</v>
      </c>
      <c r="J31" s="5">
        <v>0</v>
      </c>
      <c r="K31" s="5">
        <v>1</v>
      </c>
      <c r="L31" s="5">
        <v>0</v>
      </c>
      <c r="M31" s="5">
        <v>9</v>
      </c>
      <c r="N31" s="156"/>
    </row>
    <row r="32" spans="1:14" x14ac:dyDescent="0.25">
      <c r="A32" s="93" t="s">
        <v>177</v>
      </c>
      <c r="B32" s="94">
        <f t="shared" si="1"/>
        <v>334</v>
      </c>
      <c r="C32" s="95">
        <f t="shared" si="2"/>
        <v>49</v>
      </c>
      <c r="D32" s="5">
        <v>40</v>
      </c>
      <c r="E32" s="5">
        <v>9</v>
      </c>
      <c r="F32" s="95">
        <f t="shared" si="0"/>
        <v>277</v>
      </c>
      <c r="G32" s="5">
        <v>233</v>
      </c>
      <c r="H32" s="5">
        <v>44</v>
      </c>
      <c r="I32" s="5">
        <v>1</v>
      </c>
      <c r="J32" s="5">
        <v>0</v>
      </c>
      <c r="K32" s="5">
        <v>0</v>
      </c>
      <c r="L32" s="5">
        <v>0</v>
      </c>
      <c r="M32" s="5">
        <v>7</v>
      </c>
      <c r="N32" s="156"/>
    </row>
    <row r="33" spans="1:14" x14ac:dyDescent="0.25">
      <c r="A33" s="93" t="s">
        <v>178</v>
      </c>
      <c r="B33" s="94">
        <f t="shared" si="1"/>
        <v>282</v>
      </c>
      <c r="C33" s="95">
        <f t="shared" si="2"/>
        <v>69</v>
      </c>
      <c r="D33" s="5">
        <v>66</v>
      </c>
      <c r="E33" s="5">
        <v>3</v>
      </c>
      <c r="F33" s="95">
        <f t="shared" si="0"/>
        <v>199</v>
      </c>
      <c r="G33" s="5">
        <v>179</v>
      </c>
      <c r="H33" s="5">
        <v>20</v>
      </c>
      <c r="I33" s="5">
        <v>3</v>
      </c>
      <c r="J33" s="5">
        <v>0</v>
      </c>
      <c r="K33" s="5">
        <v>0</v>
      </c>
      <c r="L33" s="5">
        <v>0</v>
      </c>
      <c r="M33" s="5">
        <v>11</v>
      </c>
      <c r="N33" s="156"/>
    </row>
    <row r="34" spans="1:14" x14ac:dyDescent="0.25">
      <c r="A34" s="93" t="s">
        <v>237</v>
      </c>
      <c r="B34" s="94">
        <f t="shared" si="1"/>
        <v>101</v>
      </c>
      <c r="C34" s="95">
        <f t="shared" si="2"/>
        <v>19</v>
      </c>
      <c r="D34" s="5">
        <v>16</v>
      </c>
      <c r="E34" s="5">
        <v>3</v>
      </c>
      <c r="F34" s="95">
        <f t="shared" si="0"/>
        <v>79</v>
      </c>
      <c r="G34" s="5">
        <v>68</v>
      </c>
      <c r="H34" s="5">
        <v>11</v>
      </c>
      <c r="I34" s="5">
        <v>0</v>
      </c>
      <c r="J34" s="5">
        <v>0</v>
      </c>
      <c r="K34" s="5">
        <v>0</v>
      </c>
      <c r="L34" s="5">
        <v>0</v>
      </c>
      <c r="M34" s="5">
        <v>3</v>
      </c>
      <c r="N34" s="156"/>
    </row>
    <row r="35" spans="1:14" x14ac:dyDescent="0.25">
      <c r="A35" s="93" t="s">
        <v>179</v>
      </c>
      <c r="B35" s="94">
        <f t="shared" si="1"/>
        <v>305</v>
      </c>
      <c r="C35" s="95">
        <f t="shared" si="2"/>
        <v>77</v>
      </c>
      <c r="D35" s="5">
        <v>68</v>
      </c>
      <c r="E35" s="5">
        <v>9</v>
      </c>
      <c r="F35" s="95">
        <f t="shared" si="0"/>
        <v>216</v>
      </c>
      <c r="G35" s="5">
        <v>191</v>
      </c>
      <c r="H35" s="5">
        <v>25</v>
      </c>
      <c r="I35" s="5">
        <v>0</v>
      </c>
      <c r="J35" s="5">
        <v>0</v>
      </c>
      <c r="K35" s="5">
        <v>0</v>
      </c>
      <c r="L35" s="5">
        <v>0</v>
      </c>
      <c r="M35" s="5">
        <v>12</v>
      </c>
      <c r="N35" s="156"/>
    </row>
    <row r="36" spans="1:14" x14ac:dyDescent="0.25">
      <c r="A36" s="93" t="s">
        <v>180</v>
      </c>
      <c r="B36" s="94">
        <f t="shared" si="1"/>
        <v>152</v>
      </c>
      <c r="C36" s="95">
        <f t="shared" si="2"/>
        <v>48</v>
      </c>
      <c r="D36" s="5">
        <v>44</v>
      </c>
      <c r="E36" s="5">
        <v>4</v>
      </c>
      <c r="F36" s="95">
        <f t="shared" si="0"/>
        <v>97</v>
      </c>
      <c r="G36" s="5">
        <v>75</v>
      </c>
      <c r="H36" s="5">
        <v>22</v>
      </c>
      <c r="I36" s="5">
        <v>0</v>
      </c>
      <c r="J36" s="5">
        <v>0</v>
      </c>
      <c r="K36" s="5">
        <v>0</v>
      </c>
      <c r="L36" s="5">
        <v>0</v>
      </c>
      <c r="M36" s="5">
        <v>7</v>
      </c>
      <c r="N36" s="156"/>
    </row>
    <row r="37" spans="1:14" x14ac:dyDescent="0.25">
      <c r="A37" s="93" t="s">
        <v>181</v>
      </c>
      <c r="B37" s="94">
        <f t="shared" si="1"/>
        <v>178</v>
      </c>
      <c r="C37" s="95">
        <f t="shared" si="2"/>
        <v>50</v>
      </c>
      <c r="D37" s="5">
        <v>49</v>
      </c>
      <c r="E37" s="5">
        <v>1</v>
      </c>
      <c r="F37" s="95">
        <f t="shared" si="0"/>
        <v>120</v>
      </c>
      <c r="G37" s="5">
        <v>95</v>
      </c>
      <c r="H37" s="5">
        <v>25</v>
      </c>
      <c r="I37" s="5">
        <v>0</v>
      </c>
      <c r="J37" s="5">
        <v>0</v>
      </c>
      <c r="K37" s="5">
        <v>0</v>
      </c>
      <c r="L37" s="5">
        <v>1</v>
      </c>
      <c r="M37" s="5">
        <v>7</v>
      </c>
      <c r="N37" s="156"/>
    </row>
    <row r="38" spans="1:14" x14ac:dyDescent="0.25">
      <c r="A38" s="93" t="s">
        <v>182</v>
      </c>
      <c r="B38" s="94">
        <f t="shared" si="1"/>
        <v>370</v>
      </c>
      <c r="C38" s="95">
        <f t="shared" si="2"/>
        <v>107</v>
      </c>
      <c r="D38" s="5">
        <v>93</v>
      </c>
      <c r="E38" s="5">
        <v>14</v>
      </c>
      <c r="F38" s="95">
        <f t="shared" si="0"/>
        <v>258</v>
      </c>
      <c r="G38" s="5">
        <v>223</v>
      </c>
      <c r="H38" s="5">
        <v>35</v>
      </c>
      <c r="I38" s="5">
        <v>1</v>
      </c>
      <c r="J38" s="5">
        <v>0</v>
      </c>
      <c r="K38" s="5">
        <v>0</v>
      </c>
      <c r="L38" s="5">
        <v>1</v>
      </c>
      <c r="M38" s="5">
        <v>3</v>
      </c>
      <c r="N38" s="156"/>
    </row>
    <row r="39" spans="1:14" x14ac:dyDescent="0.25">
      <c r="A39" s="93" t="s">
        <v>183</v>
      </c>
      <c r="B39" s="94">
        <f t="shared" si="1"/>
        <v>116</v>
      </c>
      <c r="C39" s="95">
        <f t="shared" si="2"/>
        <v>22</v>
      </c>
      <c r="D39" s="5">
        <v>20</v>
      </c>
      <c r="E39" s="5">
        <v>2</v>
      </c>
      <c r="F39" s="95">
        <f t="shared" si="0"/>
        <v>90</v>
      </c>
      <c r="G39" s="5">
        <v>65</v>
      </c>
      <c r="H39" s="5">
        <v>25</v>
      </c>
      <c r="I39" s="5">
        <v>1</v>
      </c>
      <c r="J39" s="5">
        <v>0</v>
      </c>
      <c r="K39" s="5">
        <v>0</v>
      </c>
      <c r="L39" s="5">
        <v>0</v>
      </c>
      <c r="M39" s="5">
        <v>3</v>
      </c>
      <c r="N39" s="156"/>
    </row>
    <row r="40" spans="1:14" x14ac:dyDescent="0.25">
      <c r="A40" s="93" t="s">
        <v>184</v>
      </c>
      <c r="B40" s="94">
        <f t="shared" si="1"/>
        <v>64</v>
      </c>
      <c r="C40" s="95">
        <f t="shared" si="2"/>
        <v>11</v>
      </c>
      <c r="D40" s="5">
        <v>11</v>
      </c>
      <c r="E40" s="5">
        <v>0</v>
      </c>
      <c r="F40" s="95">
        <f t="shared" si="0"/>
        <v>51</v>
      </c>
      <c r="G40" s="5">
        <v>42</v>
      </c>
      <c r="H40" s="5">
        <v>9</v>
      </c>
      <c r="I40" s="5">
        <v>0</v>
      </c>
      <c r="J40" s="5">
        <v>0</v>
      </c>
      <c r="K40" s="5">
        <v>0</v>
      </c>
      <c r="L40" s="5">
        <v>0</v>
      </c>
      <c r="M40" s="5">
        <v>2</v>
      </c>
      <c r="N40" s="156"/>
    </row>
    <row r="41" spans="1:14" x14ac:dyDescent="0.25">
      <c r="A41" s="93" t="s">
        <v>185</v>
      </c>
      <c r="B41" s="94">
        <f t="shared" si="1"/>
        <v>192</v>
      </c>
      <c r="C41" s="95">
        <f t="shared" si="2"/>
        <v>51</v>
      </c>
      <c r="D41" s="5">
        <v>47</v>
      </c>
      <c r="E41" s="5">
        <v>4</v>
      </c>
      <c r="F41" s="95">
        <f t="shared" si="0"/>
        <v>136</v>
      </c>
      <c r="G41" s="5">
        <v>116</v>
      </c>
      <c r="H41" s="5">
        <v>20</v>
      </c>
      <c r="I41" s="5">
        <v>0</v>
      </c>
      <c r="J41" s="5">
        <v>0</v>
      </c>
      <c r="K41" s="5">
        <v>0</v>
      </c>
      <c r="L41" s="5">
        <v>0</v>
      </c>
      <c r="M41" s="5">
        <v>5</v>
      </c>
      <c r="N41" s="156"/>
    </row>
    <row r="42" spans="1:14" x14ac:dyDescent="0.25">
      <c r="A42" s="93" t="s">
        <v>186</v>
      </c>
      <c r="B42" s="94">
        <f t="shared" si="1"/>
        <v>210</v>
      </c>
      <c r="C42" s="95">
        <f t="shared" si="2"/>
        <v>23</v>
      </c>
      <c r="D42" s="5">
        <v>22</v>
      </c>
      <c r="E42" s="5">
        <v>1</v>
      </c>
      <c r="F42" s="95">
        <f t="shared" si="0"/>
        <v>184</v>
      </c>
      <c r="G42" s="5">
        <v>156</v>
      </c>
      <c r="H42" s="5">
        <v>28</v>
      </c>
      <c r="I42" s="5">
        <v>0</v>
      </c>
      <c r="J42" s="5">
        <v>0</v>
      </c>
      <c r="K42" s="5">
        <v>0</v>
      </c>
      <c r="L42" s="5">
        <v>0</v>
      </c>
      <c r="M42" s="5">
        <v>3</v>
      </c>
      <c r="N42" s="156"/>
    </row>
    <row r="43" spans="1:14" x14ac:dyDescent="0.25">
      <c r="A43" s="93" t="s">
        <v>187</v>
      </c>
      <c r="B43" s="94">
        <f t="shared" si="1"/>
        <v>148</v>
      </c>
      <c r="C43" s="95">
        <f t="shared" si="2"/>
        <v>38</v>
      </c>
      <c r="D43" s="5">
        <v>32</v>
      </c>
      <c r="E43" s="5">
        <v>6</v>
      </c>
      <c r="F43" s="95">
        <f t="shared" si="0"/>
        <v>103</v>
      </c>
      <c r="G43" s="5">
        <v>87</v>
      </c>
      <c r="H43" s="5">
        <v>16</v>
      </c>
      <c r="I43" s="5">
        <v>0</v>
      </c>
      <c r="J43" s="5">
        <v>0</v>
      </c>
      <c r="K43" s="5">
        <v>3</v>
      </c>
      <c r="L43" s="5">
        <v>0</v>
      </c>
      <c r="M43" s="5">
        <v>4</v>
      </c>
      <c r="N43" s="156"/>
    </row>
    <row r="44" spans="1:14" x14ac:dyDescent="0.25">
      <c r="A44" s="93" t="s">
        <v>188</v>
      </c>
      <c r="B44" s="94">
        <f t="shared" si="1"/>
        <v>14</v>
      </c>
      <c r="C44" s="95">
        <f t="shared" si="2"/>
        <v>2</v>
      </c>
      <c r="D44" s="5">
        <v>2</v>
      </c>
      <c r="E44" s="5">
        <v>0</v>
      </c>
      <c r="F44" s="95">
        <f t="shared" si="0"/>
        <v>12</v>
      </c>
      <c r="G44" s="5">
        <v>10</v>
      </c>
      <c r="H44" s="5">
        <v>2</v>
      </c>
      <c r="I44" s="5">
        <v>0</v>
      </c>
      <c r="J44" s="5">
        <v>0</v>
      </c>
      <c r="K44" s="5">
        <v>0</v>
      </c>
      <c r="L44" s="5">
        <v>0</v>
      </c>
      <c r="M44" s="5">
        <v>0</v>
      </c>
      <c r="N44" s="156"/>
    </row>
    <row r="45" spans="1:14" x14ac:dyDescent="0.25">
      <c r="A45" s="93" t="s">
        <v>189</v>
      </c>
      <c r="B45" s="94">
        <f t="shared" si="1"/>
        <v>304</v>
      </c>
      <c r="C45" s="95">
        <f t="shared" si="2"/>
        <v>62</v>
      </c>
      <c r="D45" s="5">
        <v>56</v>
      </c>
      <c r="E45" s="5">
        <v>6</v>
      </c>
      <c r="F45" s="95">
        <f t="shared" si="0"/>
        <v>237</v>
      </c>
      <c r="G45" s="5">
        <v>208</v>
      </c>
      <c r="H45" s="5">
        <v>29</v>
      </c>
      <c r="I45" s="5">
        <v>2</v>
      </c>
      <c r="J45" s="5">
        <v>0</v>
      </c>
      <c r="K45" s="5">
        <v>0</v>
      </c>
      <c r="L45" s="5">
        <v>0</v>
      </c>
      <c r="M45" s="5">
        <v>3</v>
      </c>
      <c r="N45" s="156"/>
    </row>
    <row r="46" spans="1:14" x14ac:dyDescent="0.25">
      <c r="A46" s="93" t="s">
        <v>190</v>
      </c>
      <c r="B46" s="94">
        <f t="shared" si="1"/>
        <v>371</v>
      </c>
      <c r="C46" s="95">
        <f t="shared" si="2"/>
        <v>59</v>
      </c>
      <c r="D46" s="5">
        <v>48</v>
      </c>
      <c r="E46" s="5">
        <v>11</v>
      </c>
      <c r="F46" s="95">
        <f t="shared" si="0"/>
        <v>298</v>
      </c>
      <c r="G46" s="5">
        <v>247</v>
      </c>
      <c r="H46" s="5">
        <v>51</v>
      </c>
      <c r="I46" s="5">
        <v>6</v>
      </c>
      <c r="J46" s="5">
        <v>0</v>
      </c>
      <c r="K46" s="5">
        <v>0</v>
      </c>
      <c r="L46" s="5">
        <v>1</v>
      </c>
      <c r="M46" s="5">
        <v>7</v>
      </c>
      <c r="N46" s="156"/>
    </row>
    <row r="47" spans="1:14" x14ac:dyDescent="0.25">
      <c r="A47" s="93" t="s">
        <v>191</v>
      </c>
      <c r="B47" s="94">
        <f t="shared" si="1"/>
        <v>174</v>
      </c>
      <c r="C47" s="95">
        <f t="shared" si="2"/>
        <v>20</v>
      </c>
      <c r="D47" s="5">
        <v>17</v>
      </c>
      <c r="E47" s="5">
        <v>3</v>
      </c>
      <c r="F47" s="95">
        <f t="shared" si="0"/>
        <v>152</v>
      </c>
      <c r="G47" s="5">
        <v>128</v>
      </c>
      <c r="H47" s="5">
        <v>24</v>
      </c>
      <c r="I47" s="5">
        <v>0</v>
      </c>
      <c r="J47" s="5">
        <v>0</v>
      </c>
      <c r="K47" s="5">
        <v>0</v>
      </c>
      <c r="L47" s="5">
        <v>0</v>
      </c>
      <c r="M47" s="5">
        <v>2</v>
      </c>
      <c r="N47" s="156"/>
    </row>
    <row r="48" spans="1:14" x14ac:dyDescent="0.25">
      <c r="A48" s="93" t="s">
        <v>192</v>
      </c>
      <c r="B48" s="94">
        <f t="shared" si="1"/>
        <v>453</v>
      </c>
      <c r="C48" s="95">
        <f t="shared" si="2"/>
        <v>66</v>
      </c>
      <c r="D48" s="5">
        <v>48</v>
      </c>
      <c r="E48" s="5">
        <v>18</v>
      </c>
      <c r="F48" s="95">
        <f t="shared" si="0"/>
        <v>373</v>
      </c>
      <c r="G48" s="5">
        <v>318</v>
      </c>
      <c r="H48" s="5">
        <v>55</v>
      </c>
      <c r="I48" s="5">
        <v>0</v>
      </c>
      <c r="J48" s="5">
        <v>0</v>
      </c>
      <c r="K48" s="5">
        <v>0</v>
      </c>
      <c r="L48" s="5">
        <v>0</v>
      </c>
      <c r="M48" s="5">
        <v>14</v>
      </c>
      <c r="N48" s="156"/>
    </row>
    <row r="49" spans="1:14" x14ac:dyDescent="0.25">
      <c r="A49" s="93" t="s">
        <v>193</v>
      </c>
      <c r="B49" s="94">
        <f t="shared" si="1"/>
        <v>306</v>
      </c>
      <c r="C49" s="95">
        <f t="shared" si="2"/>
        <v>97</v>
      </c>
      <c r="D49" s="5">
        <v>90</v>
      </c>
      <c r="E49" s="5">
        <v>7</v>
      </c>
      <c r="F49" s="95">
        <f t="shared" si="0"/>
        <v>189</v>
      </c>
      <c r="G49" s="5">
        <v>147</v>
      </c>
      <c r="H49" s="5">
        <v>42</v>
      </c>
      <c r="I49" s="5">
        <v>0</v>
      </c>
      <c r="J49" s="5">
        <v>0</v>
      </c>
      <c r="K49" s="5">
        <v>0</v>
      </c>
      <c r="L49" s="5">
        <v>0</v>
      </c>
      <c r="M49" s="5">
        <v>20</v>
      </c>
      <c r="N49" s="156"/>
    </row>
    <row r="50" spans="1:14" x14ac:dyDescent="0.25">
      <c r="A50" s="93" t="s">
        <v>194</v>
      </c>
      <c r="B50" s="94">
        <f t="shared" si="1"/>
        <v>246</v>
      </c>
      <c r="C50" s="95">
        <f t="shared" si="2"/>
        <v>62</v>
      </c>
      <c r="D50" s="5">
        <v>53</v>
      </c>
      <c r="E50" s="5">
        <v>9</v>
      </c>
      <c r="F50" s="95">
        <f t="shared" si="0"/>
        <v>162</v>
      </c>
      <c r="G50" s="5">
        <v>129</v>
      </c>
      <c r="H50" s="5">
        <v>33</v>
      </c>
      <c r="I50" s="5">
        <v>0</v>
      </c>
      <c r="J50" s="5">
        <v>0</v>
      </c>
      <c r="K50" s="5">
        <v>0</v>
      </c>
      <c r="L50" s="5">
        <v>0</v>
      </c>
      <c r="M50" s="5">
        <v>22</v>
      </c>
      <c r="N50" s="156"/>
    </row>
    <row r="51" spans="1:14" x14ac:dyDescent="0.25">
      <c r="A51" s="93" t="s">
        <v>195</v>
      </c>
      <c r="B51" s="94">
        <f t="shared" si="1"/>
        <v>283</v>
      </c>
      <c r="C51" s="95">
        <f t="shared" si="2"/>
        <v>90</v>
      </c>
      <c r="D51" s="5">
        <v>82</v>
      </c>
      <c r="E51" s="5">
        <v>8</v>
      </c>
      <c r="F51" s="95">
        <f t="shared" si="0"/>
        <v>175</v>
      </c>
      <c r="G51" s="5">
        <v>126</v>
      </c>
      <c r="H51" s="5">
        <v>49</v>
      </c>
      <c r="I51" s="5">
        <v>0</v>
      </c>
      <c r="J51" s="5">
        <v>0</v>
      </c>
      <c r="K51" s="5">
        <v>0</v>
      </c>
      <c r="L51" s="5">
        <v>1</v>
      </c>
      <c r="M51" s="5">
        <v>17</v>
      </c>
      <c r="N51" s="156"/>
    </row>
    <row r="52" spans="1:14" x14ac:dyDescent="0.25">
      <c r="A52" s="93" t="s">
        <v>196</v>
      </c>
      <c r="B52" s="94">
        <f t="shared" si="1"/>
        <v>263</v>
      </c>
      <c r="C52" s="95">
        <f t="shared" si="2"/>
        <v>61</v>
      </c>
      <c r="D52" s="5">
        <v>54</v>
      </c>
      <c r="E52" s="5">
        <v>7</v>
      </c>
      <c r="F52" s="95">
        <f t="shared" si="0"/>
        <v>183</v>
      </c>
      <c r="G52" s="5">
        <v>131</v>
      </c>
      <c r="H52" s="5">
        <v>52</v>
      </c>
      <c r="I52" s="5">
        <v>1</v>
      </c>
      <c r="J52" s="5">
        <v>0</v>
      </c>
      <c r="K52" s="5">
        <v>0</v>
      </c>
      <c r="L52" s="5">
        <v>0</v>
      </c>
      <c r="M52" s="5">
        <v>18</v>
      </c>
      <c r="N52" s="156"/>
    </row>
    <row r="53" spans="1:14" x14ac:dyDescent="0.25">
      <c r="A53" s="93" t="s">
        <v>197</v>
      </c>
      <c r="B53" s="94">
        <f t="shared" si="1"/>
        <v>371</v>
      </c>
      <c r="C53" s="95">
        <f t="shared" si="2"/>
        <v>74</v>
      </c>
      <c r="D53" s="5">
        <v>65</v>
      </c>
      <c r="E53" s="5">
        <v>9</v>
      </c>
      <c r="F53" s="95">
        <f t="shared" si="0"/>
        <v>279</v>
      </c>
      <c r="G53" s="5">
        <v>220</v>
      </c>
      <c r="H53" s="5">
        <v>59</v>
      </c>
      <c r="I53" s="5">
        <v>0</v>
      </c>
      <c r="J53" s="5">
        <v>0</v>
      </c>
      <c r="K53" s="5">
        <v>0</v>
      </c>
      <c r="L53" s="5">
        <v>0</v>
      </c>
      <c r="M53" s="5">
        <v>18</v>
      </c>
      <c r="N53" s="156"/>
    </row>
    <row r="54" spans="1:14" x14ac:dyDescent="0.25">
      <c r="A54" s="93" t="s">
        <v>198</v>
      </c>
      <c r="B54" s="94">
        <f t="shared" si="1"/>
        <v>313</v>
      </c>
      <c r="C54" s="95">
        <f t="shared" si="2"/>
        <v>51</v>
      </c>
      <c r="D54" s="5">
        <v>46</v>
      </c>
      <c r="E54" s="5">
        <v>5</v>
      </c>
      <c r="F54" s="95">
        <f t="shared" si="0"/>
        <v>253</v>
      </c>
      <c r="G54" s="5">
        <v>214</v>
      </c>
      <c r="H54" s="5">
        <v>39</v>
      </c>
      <c r="I54" s="5">
        <v>1</v>
      </c>
      <c r="J54" s="5">
        <v>0</v>
      </c>
      <c r="K54" s="5">
        <v>0</v>
      </c>
      <c r="L54" s="5">
        <v>0</v>
      </c>
      <c r="M54" s="5">
        <v>8</v>
      </c>
      <c r="N54" s="156"/>
    </row>
    <row r="55" spans="1:14" x14ac:dyDescent="0.25">
      <c r="A55" s="93" t="s">
        <v>199</v>
      </c>
      <c r="B55" s="94">
        <f t="shared" si="1"/>
        <v>116</v>
      </c>
      <c r="C55" s="95">
        <f t="shared" si="2"/>
        <v>18</v>
      </c>
      <c r="D55" s="5">
        <v>13</v>
      </c>
      <c r="E55" s="5">
        <v>5</v>
      </c>
      <c r="F55" s="95">
        <f t="shared" si="0"/>
        <v>92</v>
      </c>
      <c r="G55" s="5">
        <v>81</v>
      </c>
      <c r="H55" s="5">
        <v>11</v>
      </c>
      <c r="I55" s="5">
        <v>0</v>
      </c>
      <c r="J55" s="5">
        <v>5</v>
      </c>
      <c r="K55" s="5">
        <v>0</v>
      </c>
      <c r="L55" s="5">
        <v>0</v>
      </c>
      <c r="M55" s="5">
        <v>1</v>
      </c>
      <c r="N55" s="156"/>
    </row>
    <row r="56" spans="1:14" ht="86.25" customHeight="1" x14ac:dyDescent="0.2">
      <c r="A56" s="88" t="s">
        <v>478</v>
      </c>
      <c r="B56" s="89" t="s">
        <v>0</v>
      </c>
      <c r="C56" s="89" t="s">
        <v>479</v>
      </c>
      <c r="D56" s="89" t="s">
        <v>479</v>
      </c>
      <c r="E56" s="89" t="s">
        <v>479</v>
      </c>
      <c r="F56" s="89" t="s">
        <v>480</v>
      </c>
      <c r="G56" s="89" t="s">
        <v>638</v>
      </c>
      <c r="H56" s="89" t="s">
        <v>480</v>
      </c>
      <c r="I56" s="89" t="s">
        <v>631</v>
      </c>
      <c r="J56" s="89" t="s">
        <v>630</v>
      </c>
      <c r="K56" s="89" t="s">
        <v>2</v>
      </c>
      <c r="L56" s="89" t="s">
        <v>114</v>
      </c>
      <c r="M56" s="89" t="s">
        <v>115</v>
      </c>
      <c r="N56" s="156"/>
    </row>
    <row r="57" spans="1:14" x14ac:dyDescent="0.25">
      <c r="A57" s="98" t="s">
        <v>458</v>
      </c>
      <c r="B57" s="90"/>
      <c r="C57" s="91" t="s">
        <v>3</v>
      </c>
      <c r="D57" s="91" t="s">
        <v>4</v>
      </c>
      <c r="E57" s="91" t="s">
        <v>7</v>
      </c>
      <c r="F57" s="91" t="s">
        <v>3</v>
      </c>
      <c r="G57" s="91" t="s">
        <v>5</v>
      </c>
      <c r="H57" s="91" t="s">
        <v>6</v>
      </c>
      <c r="I57" s="91" t="s">
        <v>8</v>
      </c>
      <c r="J57" s="91" t="s">
        <v>8</v>
      </c>
      <c r="K57" s="91" t="s">
        <v>8</v>
      </c>
      <c r="L57" s="91"/>
      <c r="M57" s="92"/>
      <c r="N57" s="156"/>
    </row>
    <row r="58" spans="1:14" ht="13.5" customHeight="1" x14ac:dyDescent="0.25">
      <c r="A58" s="93" t="s">
        <v>145</v>
      </c>
      <c r="B58" s="94">
        <f t="shared" ref="B58:B106" si="3">SUM(C58,F58,I58:M58)</f>
        <v>92</v>
      </c>
      <c r="C58" s="95">
        <f t="shared" ref="C58:C106" si="4">SUM(D58:E58)</f>
        <v>24</v>
      </c>
      <c r="D58" s="5">
        <v>22</v>
      </c>
      <c r="E58" s="5">
        <v>2</v>
      </c>
      <c r="F58" s="95">
        <f t="shared" ref="F58:F106" si="5">SUM(G58:H58)</f>
        <v>62</v>
      </c>
      <c r="G58" s="5">
        <v>50</v>
      </c>
      <c r="H58" s="5">
        <v>12</v>
      </c>
      <c r="I58" s="5">
        <v>0</v>
      </c>
      <c r="J58" s="5">
        <v>0</v>
      </c>
      <c r="K58" s="5">
        <v>0</v>
      </c>
      <c r="L58" s="5">
        <v>0</v>
      </c>
      <c r="M58" s="5">
        <v>6</v>
      </c>
      <c r="N58" s="156"/>
    </row>
    <row r="59" spans="1:14" x14ac:dyDescent="0.25">
      <c r="A59" s="93" t="s">
        <v>200</v>
      </c>
      <c r="B59" s="94">
        <f t="shared" si="3"/>
        <v>193</v>
      </c>
      <c r="C59" s="95">
        <f t="shared" si="4"/>
        <v>64</v>
      </c>
      <c r="D59" s="5">
        <v>58</v>
      </c>
      <c r="E59" s="5">
        <v>6</v>
      </c>
      <c r="F59" s="95">
        <f t="shared" si="5"/>
        <v>118</v>
      </c>
      <c r="G59" s="5">
        <v>102</v>
      </c>
      <c r="H59" s="5">
        <v>16</v>
      </c>
      <c r="I59" s="5">
        <v>0</v>
      </c>
      <c r="J59" s="5">
        <v>0</v>
      </c>
      <c r="K59" s="5">
        <v>0</v>
      </c>
      <c r="L59" s="5">
        <v>0</v>
      </c>
      <c r="M59" s="5">
        <v>11</v>
      </c>
      <c r="N59" s="156"/>
    </row>
    <row r="60" spans="1:14" x14ac:dyDescent="0.25">
      <c r="A60" s="93" t="s">
        <v>127</v>
      </c>
      <c r="B60" s="94">
        <f t="shared" si="3"/>
        <v>285</v>
      </c>
      <c r="C60" s="95">
        <f t="shared" si="4"/>
        <v>76</v>
      </c>
      <c r="D60" s="5">
        <v>72</v>
      </c>
      <c r="E60" s="5">
        <v>4</v>
      </c>
      <c r="F60" s="95">
        <f t="shared" si="5"/>
        <v>196</v>
      </c>
      <c r="G60" s="5">
        <v>170</v>
      </c>
      <c r="H60" s="5">
        <v>26</v>
      </c>
      <c r="I60" s="5">
        <v>0</v>
      </c>
      <c r="J60" s="5">
        <v>0</v>
      </c>
      <c r="K60" s="5">
        <v>0</v>
      </c>
      <c r="L60" s="5">
        <v>1</v>
      </c>
      <c r="M60" s="5">
        <v>12</v>
      </c>
      <c r="N60" s="156"/>
    </row>
    <row r="61" spans="1:14" x14ac:dyDescent="0.25">
      <c r="A61" s="93" t="s">
        <v>147</v>
      </c>
      <c r="B61" s="94">
        <f t="shared" si="3"/>
        <v>70</v>
      </c>
      <c r="C61" s="95">
        <f t="shared" si="4"/>
        <v>32</v>
      </c>
      <c r="D61" s="5">
        <v>31</v>
      </c>
      <c r="E61" s="5">
        <v>1</v>
      </c>
      <c r="F61" s="95">
        <f t="shared" si="5"/>
        <v>36</v>
      </c>
      <c r="G61" s="5">
        <v>27</v>
      </c>
      <c r="H61" s="5">
        <v>9</v>
      </c>
      <c r="I61" s="5">
        <v>0</v>
      </c>
      <c r="J61" s="5">
        <v>0</v>
      </c>
      <c r="K61" s="5">
        <v>0</v>
      </c>
      <c r="L61" s="5">
        <v>0</v>
      </c>
      <c r="M61" s="5">
        <v>2</v>
      </c>
      <c r="N61" s="156"/>
    </row>
    <row r="62" spans="1:14" x14ac:dyDescent="0.25">
      <c r="A62" s="93" t="s">
        <v>129</v>
      </c>
      <c r="B62" s="94">
        <f t="shared" si="3"/>
        <v>201</v>
      </c>
      <c r="C62" s="95">
        <f t="shared" si="4"/>
        <v>81</v>
      </c>
      <c r="D62" s="5">
        <v>69</v>
      </c>
      <c r="E62" s="5">
        <v>12</v>
      </c>
      <c r="F62" s="95">
        <f t="shared" si="5"/>
        <v>113</v>
      </c>
      <c r="G62" s="5">
        <v>87</v>
      </c>
      <c r="H62" s="5">
        <v>26</v>
      </c>
      <c r="I62" s="5">
        <v>1</v>
      </c>
      <c r="J62" s="5">
        <v>0</v>
      </c>
      <c r="K62" s="5">
        <v>0</v>
      </c>
      <c r="L62" s="5">
        <v>1</v>
      </c>
      <c r="M62" s="5">
        <v>5</v>
      </c>
      <c r="N62" s="156"/>
    </row>
    <row r="63" spans="1:14" x14ac:dyDescent="0.25">
      <c r="A63" s="93" t="s">
        <v>130</v>
      </c>
      <c r="B63" s="94">
        <f t="shared" si="3"/>
        <v>377</v>
      </c>
      <c r="C63" s="95">
        <f t="shared" si="4"/>
        <v>156</v>
      </c>
      <c r="D63" s="5">
        <v>141</v>
      </c>
      <c r="E63" s="5">
        <v>15</v>
      </c>
      <c r="F63" s="95">
        <f t="shared" si="5"/>
        <v>203</v>
      </c>
      <c r="G63" s="5">
        <v>173</v>
      </c>
      <c r="H63" s="5">
        <v>30</v>
      </c>
      <c r="I63" s="5">
        <v>2</v>
      </c>
      <c r="J63" s="5">
        <v>0</v>
      </c>
      <c r="K63" s="5">
        <v>0</v>
      </c>
      <c r="L63" s="5">
        <v>0</v>
      </c>
      <c r="M63" s="5">
        <v>16</v>
      </c>
      <c r="N63" s="156"/>
    </row>
    <row r="64" spans="1:14" x14ac:dyDescent="0.25">
      <c r="A64" s="93" t="s">
        <v>148</v>
      </c>
      <c r="B64" s="94">
        <f t="shared" si="3"/>
        <v>164</v>
      </c>
      <c r="C64" s="95">
        <f t="shared" si="4"/>
        <v>61</v>
      </c>
      <c r="D64" s="5">
        <v>56</v>
      </c>
      <c r="E64" s="5">
        <v>5</v>
      </c>
      <c r="F64" s="95">
        <f t="shared" si="5"/>
        <v>90</v>
      </c>
      <c r="G64" s="5">
        <v>70</v>
      </c>
      <c r="H64" s="5">
        <v>20</v>
      </c>
      <c r="I64" s="5">
        <v>0</v>
      </c>
      <c r="J64" s="5">
        <v>0</v>
      </c>
      <c r="K64" s="5">
        <v>0</v>
      </c>
      <c r="L64" s="5">
        <v>0</v>
      </c>
      <c r="M64" s="5">
        <v>13</v>
      </c>
      <c r="N64" s="156"/>
    </row>
    <row r="65" spans="1:14" x14ac:dyDescent="0.25">
      <c r="A65" s="93" t="s">
        <v>132</v>
      </c>
      <c r="B65" s="94">
        <f t="shared" si="3"/>
        <v>107</v>
      </c>
      <c r="C65" s="95">
        <f t="shared" si="4"/>
        <v>43</v>
      </c>
      <c r="D65" s="5">
        <v>37</v>
      </c>
      <c r="E65" s="5">
        <v>6</v>
      </c>
      <c r="F65" s="95">
        <f t="shared" si="5"/>
        <v>57</v>
      </c>
      <c r="G65" s="5">
        <v>47</v>
      </c>
      <c r="H65" s="5">
        <v>10</v>
      </c>
      <c r="I65" s="5">
        <v>0</v>
      </c>
      <c r="J65" s="5">
        <v>0</v>
      </c>
      <c r="K65" s="5">
        <v>0</v>
      </c>
      <c r="L65" s="5">
        <v>0</v>
      </c>
      <c r="M65" s="5">
        <v>7</v>
      </c>
      <c r="N65" s="156"/>
    </row>
    <row r="66" spans="1:14" x14ac:dyDescent="0.25">
      <c r="A66" s="93" t="s">
        <v>133</v>
      </c>
      <c r="B66" s="94">
        <f t="shared" si="3"/>
        <v>82</v>
      </c>
      <c r="C66" s="95">
        <f t="shared" si="4"/>
        <v>26</v>
      </c>
      <c r="D66" s="5">
        <v>22</v>
      </c>
      <c r="E66" s="5">
        <v>4</v>
      </c>
      <c r="F66" s="95">
        <f t="shared" si="5"/>
        <v>48</v>
      </c>
      <c r="G66" s="5">
        <v>43</v>
      </c>
      <c r="H66" s="5">
        <v>5</v>
      </c>
      <c r="I66" s="5">
        <v>2</v>
      </c>
      <c r="J66" s="5">
        <v>0</v>
      </c>
      <c r="K66" s="5">
        <v>0</v>
      </c>
      <c r="L66" s="5">
        <v>0</v>
      </c>
      <c r="M66" s="5">
        <v>6</v>
      </c>
      <c r="N66" s="156"/>
    </row>
    <row r="67" spans="1:14" x14ac:dyDescent="0.25">
      <c r="A67" s="93" t="s">
        <v>134</v>
      </c>
      <c r="B67" s="94">
        <f t="shared" si="3"/>
        <v>14</v>
      </c>
      <c r="C67" s="95">
        <f t="shared" si="4"/>
        <v>9</v>
      </c>
      <c r="D67" s="5">
        <v>9</v>
      </c>
      <c r="E67" s="5">
        <v>0</v>
      </c>
      <c r="F67" s="95">
        <f t="shared" si="5"/>
        <v>5</v>
      </c>
      <c r="G67" s="5">
        <v>5</v>
      </c>
      <c r="H67" s="5">
        <v>0</v>
      </c>
      <c r="I67" s="5">
        <v>0</v>
      </c>
      <c r="J67" s="5">
        <v>0</v>
      </c>
      <c r="K67" s="5">
        <v>0</v>
      </c>
      <c r="L67" s="5">
        <v>0</v>
      </c>
      <c r="M67" s="5">
        <v>0</v>
      </c>
      <c r="N67" s="156"/>
    </row>
    <row r="68" spans="1:14" x14ac:dyDescent="0.25">
      <c r="A68" s="93" t="s">
        <v>135</v>
      </c>
      <c r="B68" s="94">
        <f t="shared" si="3"/>
        <v>329</v>
      </c>
      <c r="C68" s="95">
        <f t="shared" si="4"/>
        <v>123</v>
      </c>
      <c r="D68" s="5">
        <v>108</v>
      </c>
      <c r="E68" s="5">
        <v>15</v>
      </c>
      <c r="F68" s="95">
        <f t="shared" si="5"/>
        <v>190</v>
      </c>
      <c r="G68" s="5">
        <v>160</v>
      </c>
      <c r="H68" s="5">
        <v>30</v>
      </c>
      <c r="I68" s="5">
        <v>1</v>
      </c>
      <c r="J68" s="5">
        <v>0</v>
      </c>
      <c r="K68" s="5">
        <v>0</v>
      </c>
      <c r="L68" s="5">
        <v>0</v>
      </c>
      <c r="M68" s="5">
        <v>15</v>
      </c>
      <c r="N68" s="156"/>
    </row>
    <row r="69" spans="1:14" x14ac:dyDescent="0.25">
      <c r="A69" s="93" t="s">
        <v>136</v>
      </c>
      <c r="B69" s="94">
        <f t="shared" si="3"/>
        <v>357</v>
      </c>
      <c r="C69" s="95">
        <f t="shared" si="4"/>
        <v>100</v>
      </c>
      <c r="D69" s="5">
        <v>93</v>
      </c>
      <c r="E69" s="5">
        <v>7</v>
      </c>
      <c r="F69" s="95">
        <f t="shared" si="5"/>
        <v>242</v>
      </c>
      <c r="G69" s="5">
        <v>201</v>
      </c>
      <c r="H69" s="5">
        <v>41</v>
      </c>
      <c r="I69" s="5">
        <v>0</v>
      </c>
      <c r="J69" s="5">
        <v>0</v>
      </c>
      <c r="K69" s="5">
        <v>2</v>
      </c>
      <c r="L69" s="5">
        <v>0</v>
      </c>
      <c r="M69" s="5">
        <v>13</v>
      </c>
      <c r="N69" s="156"/>
    </row>
    <row r="70" spans="1:14" x14ac:dyDescent="0.25">
      <c r="A70" s="93" t="s">
        <v>137</v>
      </c>
      <c r="B70" s="94">
        <f t="shared" si="3"/>
        <v>316</v>
      </c>
      <c r="C70" s="95">
        <f t="shared" si="4"/>
        <v>105</v>
      </c>
      <c r="D70" s="5">
        <v>102</v>
      </c>
      <c r="E70" s="5">
        <v>3</v>
      </c>
      <c r="F70" s="95">
        <f t="shared" si="5"/>
        <v>188</v>
      </c>
      <c r="G70" s="5">
        <v>157</v>
      </c>
      <c r="H70" s="5">
        <v>31</v>
      </c>
      <c r="I70" s="5">
        <v>0</v>
      </c>
      <c r="J70" s="5">
        <v>0</v>
      </c>
      <c r="K70" s="5">
        <v>1</v>
      </c>
      <c r="L70" s="5">
        <v>1</v>
      </c>
      <c r="M70" s="5">
        <v>21</v>
      </c>
      <c r="N70" s="156"/>
    </row>
    <row r="71" spans="1:14" x14ac:dyDescent="0.25">
      <c r="A71" s="93" t="s">
        <v>138</v>
      </c>
      <c r="B71" s="94">
        <f t="shared" si="3"/>
        <v>169</v>
      </c>
      <c r="C71" s="95">
        <f t="shared" si="4"/>
        <v>62</v>
      </c>
      <c r="D71" s="5">
        <v>52</v>
      </c>
      <c r="E71" s="5">
        <v>10</v>
      </c>
      <c r="F71" s="95">
        <f t="shared" si="5"/>
        <v>99</v>
      </c>
      <c r="G71" s="5">
        <v>89</v>
      </c>
      <c r="H71" s="5">
        <v>10</v>
      </c>
      <c r="I71" s="5">
        <v>0</v>
      </c>
      <c r="J71" s="5">
        <v>0</v>
      </c>
      <c r="K71" s="5">
        <v>0</v>
      </c>
      <c r="L71" s="5">
        <v>1</v>
      </c>
      <c r="M71" s="5">
        <v>7</v>
      </c>
      <c r="N71" s="156"/>
    </row>
    <row r="72" spans="1:14" x14ac:dyDescent="0.25">
      <c r="A72" s="93" t="s">
        <v>139</v>
      </c>
      <c r="B72" s="94">
        <f t="shared" si="3"/>
        <v>241</v>
      </c>
      <c r="C72" s="95">
        <f t="shared" si="4"/>
        <v>82</v>
      </c>
      <c r="D72" s="5">
        <v>74</v>
      </c>
      <c r="E72" s="5">
        <v>8</v>
      </c>
      <c r="F72" s="95">
        <f t="shared" si="5"/>
        <v>147</v>
      </c>
      <c r="G72" s="5">
        <v>123</v>
      </c>
      <c r="H72" s="5">
        <v>24</v>
      </c>
      <c r="I72" s="5">
        <v>0</v>
      </c>
      <c r="J72" s="5">
        <v>0</v>
      </c>
      <c r="K72" s="5">
        <v>1</v>
      </c>
      <c r="L72" s="5">
        <v>0</v>
      </c>
      <c r="M72" s="5">
        <v>11</v>
      </c>
      <c r="N72" s="156"/>
    </row>
    <row r="73" spans="1:14" x14ac:dyDescent="0.25">
      <c r="A73" s="93" t="s">
        <v>140</v>
      </c>
      <c r="B73" s="94">
        <f t="shared" si="3"/>
        <v>294</v>
      </c>
      <c r="C73" s="95">
        <f t="shared" si="4"/>
        <v>85</v>
      </c>
      <c r="D73" s="5">
        <v>80</v>
      </c>
      <c r="E73" s="5">
        <v>5</v>
      </c>
      <c r="F73" s="95">
        <f t="shared" si="5"/>
        <v>199</v>
      </c>
      <c r="G73" s="5">
        <v>170</v>
      </c>
      <c r="H73" s="5">
        <v>29</v>
      </c>
      <c r="I73" s="5">
        <v>0</v>
      </c>
      <c r="J73" s="5">
        <v>0</v>
      </c>
      <c r="K73" s="5">
        <v>0</v>
      </c>
      <c r="L73" s="5">
        <v>0</v>
      </c>
      <c r="M73" s="5">
        <v>10</v>
      </c>
      <c r="N73" s="156"/>
    </row>
    <row r="74" spans="1:14" x14ac:dyDescent="0.25">
      <c r="A74" s="93" t="s">
        <v>141</v>
      </c>
      <c r="B74" s="94">
        <f t="shared" si="3"/>
        <v>267</v>
      </c>
      <c r="C74" s="95">
        <f t="shared" si="4"/>
        <v>89</v>
      </c>
      <c r="D74" s="5">
        <v>79</v>
      </c>
      <c r="E74" s="5">
        <v>10</v>
      </c>
      <c r="F74" s="95">
        <f t="shared" si="5"/>
        <v>162</v>
      </c>
      <c r="G74" s="5">
        <v>135</v>
      </c>
      <c r="H74" s="5">
        <v>27</v>
      </c>
      <c r="I74" s="5">
        <v>0</v>
      </c>
      <c r="J74" s="5">
        <v>0</v>
      </c>
      <c r="K74" s="5">
        <v>0</v>
      </c>
      <c r="L74" s="5">
        <v>1</v>
      </c>
      <c r="M74" s="5">
        <v>15</v>
      </c>
      <c r="N74" s="156"/>
    </row>
    <row r="75" spans="1:14" x14ac:dyDescent="0.25">
      <c r="A75" s="93" t="s">
        <v>201</v>
      </c>
      <c r="B75" s="94">
        <f t="shared" si="3"/>
        <v>117</v>
      </c>
      <c r="C75" s="95">
        <f t="shared" si="4"/>
        <v>31</v>
      </c>
      <c r="D75" s="5">
        <v>28</v>
      </c>
      <c r="E75" s="5">
        <v>3</v>
      </c>
      <c r="F75" s="95">
        <f t="shared" si="5"/>
        <v>78</v>
      </c>
      <c r="G75" s="5">
        <v>59</v>
      </c>
      <c r="H75" s="5">
        <v>19</v>
      </c>
      <c r="I75" s="5">
        <v>0</v>
      </c>
      <c r="J75" s="5">
        <v>0</v>
      </c>
      <c r="K75" s="5">
        <v>0</v>
      </c>
      <c r="L75" s="5">
        <v>0</v>
      </c>
      <c r="M75" s="5">
        <v>8</v>
      </c>
      <c r="N75" s="156"/>
    </row>
    <row r="76" spans="1:14" x14ac:dyDescent="0.25">
      <c r="A76" s="93" t="s">
        <v>143</v>
      </c>
      <c r="B76" s="94">
        <f t="shared" si="3"/>
        <v>236</v>
      </c>
      <c r="C76" s="95">
        <f t="shared" si="4"/>
        <v>68</v>
      </c>
      <c r="D76" s="5">
        <v>64</v>
      </c>
      <c r="E76" s="5">
        <v>4</v>
      </c>
      <c r="F76" s="95">
        <f t="shared" si="5"/>
        <v>149</v>
      </c>
      <c r="G76" s="5">
        <v>124</v>
      </c>
      <c r="H76" s="5">
        <v>25</v>
      </c>
      <c r="I76" s="5">
        <v>0</v>
      </c>
      <c r="J76" s="5">
        <v>0</v>
      </c>
      <c r="K76" s="5">
        <v>0</v>
      </c>
      <c r="L76" s="5">
        <v>1</v>
      </c>
      <c r="M76" s="5">
        <v>18</v>
      </c>
      <c r="N76" s="156"/>
    </row>
    <row r="77" spans="1:14" x14ac:dyDescent="0.25">
      <c r="A77" s="93" t="s">
        <v>202</v>
      </c>
      <c r="B77" s="94">
        <f t="shared" si="3"/>
        <v>360</v>
      </c>
      <c r="C77" s="95">
        <f t="shared" si="4"/>
        <v>56</v>
      </c>
      <c r="D77" s="5">
        <v>46</v>
      </c>
      <c r="E77" s="5">
        <v>10</v>
      </c>
      <c r="F77" s="95">
        <f t="shared" si="5"/>
        <v>286</v>
      </c>
      <c r="G77" s="5">
        <v>236</v>
      </c>
      <c r="H77" s="5">
        <v>50</v>
      </c>
      <c r="I77" s="5">
        <v>1</v>
      </c>
      <c r="J77" s="5">
        <v>1</v>
      </c>
      <c r="K77" s="5">
        <v>1</v>
      </c>
      <c r="L77" s="5">
        <v>0</v>
      </c>
      <c r="M77" s="5">
        <v>15</v>
      </c>
      <c r="N77" s="156"/>
    </row>
    <row r="78" spans="1:14" x14ac:dyDescent="0.25">
      <c r="A78" s="93" t="s">
        <v>203</v>
      </c>
      <c r="B78" s="94">
        <f t="shared" si="3"/>
        <v>293</v>
      </c>
      <c r="C78" s="95">
        <f t="shared" si="4"/>
        <v>47</v>
      </c>
      <c r="D78" s="5">
        <v>42</v>
      </c>
      <c r="E78" s="5">
        <v>5</v>
      </c>
      <c r="F78" s="95">
        <f t="shared" si="5"/>
        <v>226</v>
      </c>
      <c r="G78" s="5">
        <v>201</v>
      </c>
      <c r="H78" s="5">
        <v>25</v>
      </c>
      <c r="I78" s="5">
        <v>0</v>
      </c>
      <c r="J78" s="5">
        <v>0</v>
      </c>
      <c r="K78" s="5">
        <v>1</v>
      </c>
      <c r="L78" s="5">
        <v>0</v>
      </c>
      <c r="M78" s="5">
        <v>19</v>
      </c>
      <c r="N78" s="156"/>
    </row>
    <row r="79" spans="1:14" x14ac:dyDescent="0.25">
      <c r="A79" s="93" t="s">
        <v>204</v>
      </c>
      <c r="B79" s="94">
        <f t="shared" si="3"/>
        <v>302</v>
      </c>
      <c r="C79" s="95">
        <f t="shared" si="4"/>
        <v>70</v>
      </c>
      <c r="D79" s="5">
        <v>66</v>
      </c>
      <c r="E79" s="5">
        <v>4</v>
      </c>
      <c r="F79" s="95">
        <f t="shared" si="5"/>
        <v>220</v>
      </c>
      <c r="G79" s="5">
        <v>198</v>
      </c>
      <c r="H79" s="5">
        <v>22</v>
      </c>
      <c r="I79" s="5">
        <v>0</v>
      </c>
      <c r="J79" s="5">
        <v>0</v>
      </c>
      <c r="K79" s="5">
        <v>1</v>
      </c>
      <c r="L79" s="5">
        <v>0</v>
      </c>
      <c r="M79" s="5">
        <v>11</v>
      </c>
      <c r="N79" s="156"/>
    </row>
    <row r="80" spans="1:14" x14ac:dyDescent="0.25">
      <c r="A80" s="93" t="s">
        <v>205</v>
      </c>
      <c r="B80" s="94">
        <f t="shared" si="3"/>
        <v>265</v>
      </c>
      <c r="C80" s="95">
        <f t="shared" si="4"/>
        <v>34</v>
      </c>
      <c r="D80" s="5">
        <v>32</v>
      </c>
      <c r="E80" s="5">
        <v>2</v>
      </c>
      <c r="F80" s="95">
        <f t="shared" si="5"/>
        <v>217</v>
      </c>
      <c r="G80" s="5">
        <v>175</v>
      </c>
      <c r="H80" s="5">
        <v>42</v>
      </c>
      <c r="I80" s="5">
        <v>0</v>
      </c>
      <c r="J80" s="5">
        <v>0</v>
      </c>
      <c r="K80" s="5">
        <v>1</v>
      </c>
      <c r="L80" s="5">
        <v>0</v>
      </c>
      <c r="M80" s="5">
        <v>13</v>
      </c>
      <c r="N80" s="156"/>
    </row>
    <row r="81" spans="1:14" x14ac:dyDescent="0.25">
      <c r="A81" s="93" t="s">
        <v>206</v>
      </c>
      <c r="B81" s="94">
        <f t="shared" si="3"/>
        <v>252</v>
      </c>
      <c r="C81" s="95">
        <f t="shared" si="4"/>
        <v>39</v>
      </c>
      <c r="D81" s="5">
        <v>33</v>
      </c>
      <c r="E81" s="5">
        <v>6</v>
      </c>
      <c r="F81" s="95">
        <f t="shared" si="5"/>
        <v>205</v>
      </c>
      <c r="G81" s="5">
        <v>170</v>
      </c>
      <c r="H81" s="5">
        <v>35</v>
      </c>
      <c r="I81" s="5">
        <v>0</v>
      </c>
      <c r="J81" s="5">
        <v>0</v>
      </c>
      <c r="K81" s="5">
        <v>0</v>
      </c>
      <c r="L81" s="5">
        <v>0</v>
      </c>
      <c r="M81" s="5">
        <v>8</v>
      </c>
      <c r="N81" s="156"/>
    </row>
    <row r="82" spans="1:14" x14ac:dyDescent="0.25">
      <c r="A82" s="93" t="s">
        <v>207</v>
      </c>
      <c r="B82" s="94">
        <f t="shared" si="3"/>
        <v>244</v>
      </c>
      <c r="C82" s="95">
        <f t="shared" si="4"/>
        <v>31</v>
      </c>
      <c r="D82" s="5">
        <v>24</v>
      </c>
      <c r="E82" s="5">
        <v>7</v>
      </c>
      <c r="F82" s="95">
        <f t="shared" si="5"/>
        <v>205</v>
      </c>
      <c r="G82" s="5">
        <v>167</v>
      </c>
      <c r="H82" s="5">
        <v>38</v>
      </c>
      <c r="I82" s="5">
        <v>0</v>
      </c>
      <c r="J82" s="5">
        <v>0</v>
      </c>
      <c r="K82" s="5">
        <v>0</v>
      </c>
      <c r="L82" s="5">
        <v>0</v>
      </c>
      <c r="M82" s="5">
        <v>8</v>
      </c>
      <c r="N82" s="156"/>
    </row>
    <row r="83" spans="1:14" x14ac:dyDescent="0.25">
      <c r="A83" s="93" t="s">
        <v>208</v>
      </c>
      <c r="B83" s="94">
        <f t="shared" si="3"/>
        <v>453</v>
      </c>
      <c r="C83" s="95">
        <f t="shared" si="4"/>
        <v>165</v>
      </c>
      <c r="D83" s="5">
        <v>152</v>
      </c>
      <c r="E83" s="5">
        <v>13</v>
      </c>
      <c r="F83" s="95">
        <f t="shared" si="5"/>
        <v>261</v>
      </c>
      <c r="G83" s="5">
        <v>209</v>
      </c>
      <c r="H83" s="5">
        <v>52</v>
      </c>
      <c r="I83" s="5">
        <v>0</v>
      </c>
      <c r="J83" s="5">
        <v>0</v>
      </c>
      <c r="K83" s="5">
        <v>0</v>
      </c>
      <c r="L83" s="5">
        <v>0</v>
      </c>
      <c r="M83" s="5">
        <v>27</v>
      </c>
      <c r="N83" s="156"/>
    </row>
    <row r="84" spans="1:14" x14ac:dyDescent="0.25">
      <c r="A84" s="93" t="s">
        <v>209</v>
      </c>
      <c r="B84" s="94">
        <f t="shared" si="3"/>
        <v>284</v>
      </c>
      <c r="C84" s="95">
        <f t="shared" si="4"/>
        <v>123</v>
      </c>
      <c r="D84" s="5">
        <v>108</v>
      </c>
      <c r="E84" s="5">
        <v>15</v>
      </c>
      <c r="F84" s="95">
        <f t="shared" si="5"/>
        <v>138</v>
      </c>
      <c r="G84" s="5">
        <v>116</v>
      </c>
      <c r="H84" s="5">
        <v>22</v>
      </c>
      <c r="I84" s="5">
        <v>0</v>
      </c>
      <c r="J84" s="5">
        <v>0</v>
      </c>
      <c r="K84" s="5">
        <v>0</v>
      </c>
      <c r="L84" s="5">
        <v>0</v>
      </c>
      <c r="M84" s="5">
        <v>23</v>
      </c>
      <c r="N84" s="156"/>
    </row>
    <row r="85" spans="1:14" x14ac:dyDescent="0.25">
      <c r="A85" s="93" t="s">
        <v>210</v>
      </c>
      <c r="B85" s="94">
        <f t="shared" si="3"/>
        <v>388</v>
      </c>
      <c r="C85" s="95">
        <f t="shared" si="4"/>
        <v>132</v>
      </c>
      <c r="D85" s="5">
        <v>123</v>
      </c>
      <c r="E85" s="5">
        <v>9</v>
      </c>
      <c r="F85" s="95">
        <f t="shared" si="5"/>
        <v>232</v>
      </c>
      <c r="G85" s="5">
        <v>189</v>
      </c>
      <c r="H85" s="5">
        <v>43</v>
      </c>
      <c r="I85" s="5">
        <v>0</v>
      </c>
      <c r="J85" s="5">
        <v>0</v>
      </c>
      <c r="K85" s="5">
        <v>1</v>
      </c>
      <c r="L85" s="5">
        <v>0</v>
      </c>
      <c r="M85" s="5">
        <v>23</v>
      </c>
      <c r="N85" s="156"/>
    </row>
    <row r="86" spans="1:14" x14ac:dyDescent="0.25">
      <c r="A86" s="93" t="s">
        <v>211</v>
      </c>
      <c r="B86" s="94">
        <f t="shared" si="3"/>
        <v>497</v>
      </c>
      <c r="C86" s="95">
        <f t="shared" si="4"/>
        <v>239</v>
      </c>
      <c r="D86" s="5">
        <v>224</v>
      </c>
      <c r="E86" s="5">
        <v>15</v>
      </c>
      <c r="F86" s="95">
        <f t="shared" si="5"/>
        <v>229</v>
      </c>
      <c r="G86" s="5">
        <v>181</v>
      </c>
      <c r="H86" s="5">
        <v>48</v>
      </c>
      <c r="I86" s="5">
        <v>0</v>
      </c>
      <c r="J86" s="5">
        <v>0</v>
      </c>
      <c r="K86" s="5">
        <v>0</v>
      </c>
      <c r="L86" s="5">
        <v>0</v>
      </c>
      <c r="M86" s="5">
        <v>29</v>
      </c>
      <c r="N86" s="156"/>
    </row>
    <row r="87" spans="1:14" x14ac:dyDescent="0.25">
      <c r="A87" s="93" t="s">
        <v>212</v>
      </c>
      <c r="B87" s="94">
        <f t="shared" si="3"/>
        <v>374</v>
      </c>
      <c r="C87" s="95">
        <f t="shared" si="4"/>
        <v>178</v>
      </c>
      <c r="D87" s="5">
        <v>158</v>
      </c>
      <c r="E87" s="5">
        <v>20</v>
      </c>
      <c r="F87" s="95">
        <f t="shared" si="5"/>
        <v>167</v>
      </c>
      <c r="G87" s="5">
        <v>131</v>
      </c>
      <c r="H87" s="5">
        <v>36</v>
      </c>
      <c r="I87" s="5">
        <v>0</v>
      </c>
      <c r="J87" s="5">
        <v>0</v>
      </c>
      <c r="K87" s="5">
        <v>0</v>
      </c>
      <c r="L87" s="5">
        <v>0</v>
      </c>
      <c r="M87" s="5">
        <v>29</v>
      </c>
      <c r="N87" s="156"/>
    </row>
    <row r="88" spans="1:14" x14ac:dyDescent="0.25">
      <c r="A88" s="93" t="s">
        <v>213</v>
      </c>
      <c r="B88" s="94">
        <f t="shared" si="3"/>
        <v>96</v>
      </c>
      <c r="C88" s="95">
        <f t="shared" si="4"/>
        <v>32</v>
      </c>
      <c r="D88" s="5">
        <v>29</v>
      </c>
      <c r="E88" s="5">
        <v>3</v>
      </c>
      <c r="F88" s="95">
        <f t="shared" si="5"/>
        <v>57</v>
      </c>
      <c r="G88" s="5">
        <v>46</v>
      </c>
      <c r="H88" s="5">
        <v>11</v>
      </c>
      <c r="I88" s="5">
        <v>0</v>
      </c>
      <c r="J88" s="5">
        <v>0</v>
      </c>
      <c r="K88" s="5">
        <v>0</v>
      </c>
      <c r="L88" s="5">
        <v>0</v>
      </c>
      <c r="M88" s="5">
        <v>7</v>
      </c>
      <c r="N88" s="156"/>
    </row>
    <row r="89" spans="1:14" x14ac:dyDescent="0.25">
      <c r="A89" s="93" t="s">
        <v>214</v>
      </c>
      <c r="B89" s="94">
        <f t="shared" si="3"/>
        <v>361</v>
      </c>
      <c r="C89" s="95">
        <f t="shared" si="4"/>
        <v>114</v>
      </c>
      <c r="D89" s="5">
        <v>101</v>
      </c>
      <c r="E89" s="5">
        <v>13</v>
      </c>
      <c r="F89" s="95">
        <f t="shared" si="5"/>
        <v>235</v>
      </c>
      <c r="G89" s="5">
        <v>171</v>
      </c>
      <c r="H89" s="5">
        <v>64</v>
      </c>
      <c r="I89" s="5">
        <v>1</v>
      </c>
      <c r="J89" s="5">
        <v>0</v>
      </c>
      <c r="K89" s="5">
        <v>0</v>
      </c>
      <c r="L89" s="5">
        <v>0</v>
      </c>
      <c r="M89" s="5">
        <v>11</v>
      </c>
      <c r="N89" s="156"/>
    </row>
    <row r="90" spans="1:14" x14ac:dyDescent="0.25">
      <c r="A90" s="93" t="s">
        <v>215</v>
      </c>
      <c r="B90" s="94">
        <f t="shared" si="3"/>
        <v>300</v>
      </c>
      <c r="C90" s="95">
        <f t="shared" si="4"/>
        <v>102</v>
      </c>
      <c r="D90" s="5">
        <v>82</v>
      </c>
      <c r="E90" s="5">
        <v>20</v>
      </c>
      <c r="F90" s="95">
        <f t="shared" si="5"/>
        <v>186</v>
      </c>
      <c r="G90" s="5">
        <v>140</v>
      </c>
      <c r="H90" s="5">
        <v>46</v>
      </c>
      <c r="I90" s="5">
        <v>0</v>
      </c>
      <c r="J90" s="5">
        <v>0</v>
      </c>
      <c r="K90" s="5">
        <v>0</v>
      </c>
      <c r="L90" s="5">
        <v>0</v>
      </c>
      <c r="M90" s="5">
        <v>12</v>
      </c>
      <c r="N90" s="156"/>
    </row>
    <row r="91" spans="1:14" x14ac:dyDescent="0.25">
      <c r="A91" s="93" t="s">
        <v>216</v>
      </c>
      <c r="B91" s="94">
        <f t="shared" si="3"/>
        <v>257</v>
      </c>
      <c r="C91" s="95">
        <f t="shared" si="4"/>
        <v>67</v>
      </c>
      <c r="D91" s="5">
        <v>56</v>
      </c>
      <c r="E91" s="5">
        <v>11</v>
      </c>
      <c r="F91" s="95">
        <f t="shared" si="5"/>
        <v>179</v>
      </c>
      <c r="G91" s="5">
        <v>146</v>
      </c>
      <c r="H91" s="5">
        <v>33</v>
      </c>
      <c r="I91" s="5">
        <v>0</v>
      </c>
      <c r="J91" s="5">
        <v>0</v>
      </c>
      <c r="K91" s="5">
        <v>0</v>
      </c>
      <c r="L91" s="5">
        <v>0</v>
      </c>
      <c r="M91" s="5">
        <v>11</v>
      </c>
      <c r="N91" s="156"/>
    </row>
    <row r="92" spans="1:14" x14ac:dyDescent="0.25">
      <c r="A92" s="93" t="s">
        <v>217</v>
      </c>
      <c r="B92" s="94">
        <f t="shared" si="3"/>
        <v>210</v>
      </c>
      <c r="C92" s="95">
        <f t="shared" si="4"/>
        <v>37</v>
      </c>
      <c r="D92" s="5">
        <v>34</v>
      </c>
      <c r="E92" s="5">
        <v>3</v>
      </c>
      <c r="F92" s="95">
        <f t="shared" si="5"/>
        <v>161</v>
      </c>
      <c r="G92" s="5">
        <v>120</v>
      </c>
      <c r="H92" s="5">
        <v>41</v>
      </c>
      <c r="I92" s="5">
        <v>0</v>
      </c>
      <c r="J92" s="5">
        <v>0</v>
      </c>
      <c r="K92" s="5">
        <v>0</v>
      </c>
      <c r="L92" s="5">
        <v>0</v>
      </c>
      <c r="M92" s="5">
        <v>12</v>
      </c>
      <c r="N92" s="156"/>
    </row>
    <row r="93" spans="1:14" x14ac:dyDescent="0.25">
      <c r="A93" s="93" t="s">
        <v>218</v>
      </c>
      <c r="B93" s="94">
        <f t="shared" si="3"/>
        <v>249</v>
      </c>
      <c r="C93" s="95">
        <f t="shared" si="4"/>
        <v>62</v>
      </c>
      <c r="D93" s="5">
        <v>54</v>
      </c>
      <c r="E93" s="5">
        <v>8</v>
      </c>
      <c r="F93" s="95">
        <f t="shared" si="5"/>
        <v>168</v>
      </c>
      <c r="G93" s="5">
        <v>131</v>
      </c>
      <c r="H93" s="5">
        <v>37</v>
      </c>
      <c r="I93" s="5">
        <v>0</v>
      </c>
      <c r="J93" s="5">
        <v>0</v>
      </c>
      <c r="K93" s="5">
        <v>0</v>
      </c>
      <c r="L93" s="5">
        <v>0</v>
      </c>
      <c r="M93" s="5">
        <v>19</v>
      </c>
      <c r="N93" s="156"/>
    </row>
    <row r="94" spans="1:14" x14ac:dyDescent="0.25">
      <c r="A94" s="93" t="s">
        <v>219</v>
      </c>
      <c r="B94" s="94">
        <f t="shared" si="3"/>
        <v>215</v>
      </c>
      <c r="C94" s="95">
        <f t="shared" si="4"/>
        <v>49</v>
      </c>
      <c r="D94" s="5">
        <v>41</v>
      </c>
      <c r="E94" s="5">
        <v>8</v>
      </c>
      <c r="F94" s="95">
        <f t="shared" si="5"/>
        <v>148</v>
      </c>
      <c r="G94" s="5">
        <v>118</v>
      </c>
      <c r="H94" s="5">
        <v>30</v>
      </c>
      <c r="I94" s="5">
        <v>6</v>
      </c>
      <c r="J94" s="5">
        <v>0</v>
      </c>
      <c r="K94" s="5">
        <v>1</v>
      </c>
      <c r="L94" s="5">
        <v>0</v>
      </c>
      <c r="M94" s="5">
        <v>11</v>
      </c>
      <c r="N94" s="156"/>
    </row>
    <row r="95" spans="1:14" x14ac:dyDescent="0.25">
      <c r="A95" s="93" t="s">
        <v>220</v>
      </c>
      <c r="B95" s="94">
        <f t="shared" si="3"/>
        <v>245</v>
      </c>
      <c r="C95" s="95">
        <f t="shared" si="4"/>
        <v>48</v>
      </c>
      <c r="D95" s="5">
        <v>43</v>
      </c>
      <c r="E95" s="5">
        <v>5</v>
      </c>
      <c r="F95" s="95">
        <f t="shared" si="5"/>
        <v>182</v>
      </c>
      <c r="G95" s="5">
        <v>152</v>
      </c>
      <c r="H95" s="5">
        <v>30</v>
      </c>
      <c r="I95" s="5">
        <v>1</v>
      </c>
      <c r="J95" s="5">
        <v>0</v>
      </c>
      <c r="K95" s="5">
        <v>0</v>
      </c>
      <c r="L95" s="5">
        <v>0</v>
      </c>
      <c r="M95" s="5">
        <v>14</v>
      </c>
      <c r="N95" s="156"/>
    </row>
    <row r="96" spans="1:14" x14ac:dyDescent="0.25">
      <c r="A96" s="93" t="s">
        <v>221</v>
      </c>
      <c r="B96" s="94">
        <f t="shared" si="3"/>
        <v>290</v>
      </c>
      <c r="C96" s="95">
        <f t="shared" si="4"/>
        <v>65</v>
      </c>
      <c r="D96" s="5">
        <v>57</v>
      </c>
      <c r="E96" s="5">
        <v>8</v>
      </c>
      <c r="F96" s="95">
        <f t="shared" si="5"/>
        <v>203</v>
      </c>
      <c r="G96" s="5">
        <v>159</v>
      </c>
      <c r="H96" s="5">
        <v>44</v>
      </c>
      <c r="I96" s="5">
        <v>0</v>
      </c>
      <c r="J96" s="5">
        <v>0</v>
      </c>
      <c r="K96" s="5">
        <v>0</v>
      </c>
      <c r="L96" s="5">
        <v>0</v>
      </c>
      <c r="M96" s="5">
        <v>22</v>
      </c>
      <c r="N96" s="156"/>
    </row>
    <row r="97" spans="1:14" x14ac:dyDescent="0.25">
      <c r="A97" s="93" t="s">
        <v>222</v>
      </c>
      <c r="B97" s="94">
        <f t="shared" si="3"/>
        <v>550</v>
      </c>
      <c r="C97" s="95">
        <f t="shared" si="4"/>
        <v>148</v>
      </c>
      <c r="D97" s="5">
        <v>132</v>
      </c>
      <c r="E97" s="5">
        <v>16</v>
      </c>
      <c r="F97" s="95">
        <f t="shared" si="5"/>
        <v>358</v>
      </c>
      <c r="G97" s="5">
        <v>290</v>
      </c>
      <c r="H97" s="5">
        <v>68</v>
      </c>
      <c r="I97" s="5">
        <v>0</v>
      </c>
      <c r="J97" s="5">
        <v>0</v>
      </c>
      <c r="K97" s="5">
        <v>0</v>
      </c>
      <c r="L97" s="5">
        <v>0</v>
      </c>
      <c r="M97" s="5">
        <v>44</v>
      </c>
      <c r="N97" s="156"/>
    </row>
    <row r="98" spans="1:14" x14ac:dyDescent="0.25">
      <c r="A98" s="93" t="s">
        <v>223</v>
      </c>
      <c r="B98" s="94">
        <f t="shared" si="3"/>
        <v>155</v>
      </c>
      <c r="C98" s="95">
        <f t="shared" si="4"/>
        <v>20</v>
      </c>
      <c r="D98" s="5">
        <v>18</v>
      </c>
      <c r="E98" s="5">
        <v>2</v>
      </c>
      <c r="F98" s="95">
        <f t="shared" si="5"/>
        <v>128</v>
      </c>
      <c r="G98" s="5">
        <v>107</v>
      </c>
      <c r="H98" s="5">
        <v>21</v>
      </c>
      <c r="I98" s="5">
        <v>0</v>
      </c>
      <c r="J98" s="5">
        <v>0</v>
      </c>
      <c r="K98" s="5">
        <v>0</v>
      </c>
      <c r="L98" s="5">
        <v>0</v>
      </c>
      <c r="M98" s="5">
        <v>7</v>
      </c>
      <c r="N98" s="156"/>
    </row>
    <row r="99" spans="1:14" x14ac:dyDescent="0.25">
      <c r="A99" s="93" t="s">
        <v>231</v>
      </c>
      <c r="B99" s="94">
        <f t="shared" si="3"/>
        <v>165</v>
      </c>
      <c r="C99" s="95">
        <f t="shared" si="4"/>
        <v>36</v>
      </c>
      <c r="D99" s="5">
        <v>35</v>
      </c>
      <c r="E99" s="5">
        <v>1</v>
      </c>
      <c r="F99" s="95">
        <f t="shared" si="5"/>
        <v>117</v>
      </c>
      <c r="G99" s="5">
        <v>99</v>
      </c>
      <c r="H99" s="5">
        <v>18</v>
      </c>
      <c r="I99" s="5">
        <v>1</v>
      </c>
      <c r="J99" s="5">
        <v>0</v>
      </c>
      <c r="K99" s="5">
        <v>0</v>
      </c>
      <c r="L99" s="5">
        <v>0</v>
      </c>
      <c r="M99" s="5">
        <v>11</v>
      </c>
      <c r="N99" s="156"/>
    </row>
    <row r="100" spans="1:14" x14ac:dyDescent="0.25">
      <c r="A100" s="93" t="s">
        <v>224</v>
      </c>
      <c r="B100" s="94">
        <f t="shared" si="3"/>
        <v>269</v>
      </c>
      <c r="C100" s="95">
        <f t="shared" si="4"/>
        <v>51</v>
      </c>
      <c r="D100" s="5">
        <v>43</v>
      </c>
      <c r="E100" s="5">
        <v>8</v>
      </c>
      <c r="F100" s="95">
        <f t="shared" si="5"/>
        <v>211</v>
      </c>
      <c r="G100" s="5">
        <v>170</v>
      </c>
      <c r="H100" s="5">
        <v>41</v>
      </c>
      <c r="I100" s="5">
        <v>0</v>
      </c>
      <c r="J100" s="5">
        <v>0</v>
      </c>
      <c r="K100" s="5">
        <v>0</v>
      </c>
      <c r="L100" s="5">
        <v>1</v>
      </c>
      <c r="M100" s="5">
        <v>6</v>
      </c>
      <c r="N100" s="156"/>
    </row>
    <row r="101" spans="1:14" x14ac:dyDescent="0.25">
      <c r="A101" s="93" t="s">
        <v>225</v>
      </c>
      <c r="B101" s="94">
        <f t="shared" si="3"/>
        <v>34</v>
      </c>
      <c r="C101" s="95">
        <f t="shared" si="4"/>
        <v>6</v>
      </c>
      <c r="D101" s="5">
        <v>6</v>
      </c>
      <c r="E101" s="5">
        <v>0</v>
      </c>
      <c r="F101" s="95">
        <f t="shared" si="5"/>
        <v>25</v>
      </c>
      <c r="G101" s="5">
        <v>19</v>
      </c>
      <c r="H101" s="5">
        <v>6</v>
      </c>
      <c r="I101" s="5">
        <v>0</v>
      </c>
      <c r="J101" s="5">
        <v>0</v>
      </c>
      <c r="K101" s="5">
        <v>0</v>
      </c>
      <c r="L101" s="5">
        <v>0</v>
      </c>
      <c r="M101" s="5">
        <v>3</v>
      </c>
      <c r="N101" s="156"/>
    </row>
    <row r="102" spans="1:14" x14ac:dyDescent="0.25">
      <c r="A102" s="93" t="s">
        <v>246</v>
      </c>
      <c r="B102" s="94">
        <f t="shared" si="3"/>
        <v>166</v>
      </c>
      <c r="C102" s="95">
        <f t="shared" si="4"/>
        <v>46</v>
      </c>
      <c r="D102" s="5">
        <v>40</v>
      </c>
      <c r="E102" s="5">
        <v>6</v>
      </c>
      <c r="F102" s="95">
        <f t="shared" si="5"/>
        <v>114</v>
      </c>
      <c r="G102" s="5">
        <v>94</v>
      </c>
      <c r="H102" s="5">
        <v>20</v>
      </c>
      <c r="I102" s="5">
        <v>0</v>
      </c>
      <c r="J102" s="5">
        <v>0</v>
      </c>
      <c r="K102" s="5">
        <v>0</v>
      </c>
      <c r="L102" s="5">
        <v>0</v>
      </c>
      <c r="M102" s="5">
        <v>6</v>
      </c>
      <c r="N102" s="156"/>
    </row>
    <row r="103" spans="1:14" x14ac:dyDescent="0.25">
      <c r="A103" s="93" t="s">
        <v>226</v>
      </c>
      <c r="B103" s="94">
        <f t="shared" si="3"/>
        <v>236</v>
      </c>
      <c r="C103" s="95">
        <f t="shared" si="4"/>
        <v>44</v>
      </c>
      <c r="D103" s="5">
        <v>35</v>
      </c>
      <c r="E103" s="5">
        <v>9</v>
      </c>
      <c r="F103" s="95">
        <f t="shared" si="5"/>
        <v>170</v>
      </c>
      <c r="G103" s="5">
        <v>137</v>
      </c>
      <c r="H103" s="5">
        <v>33</v>
      </c>
      <c r="I103" s="5">
        <v>3</v>
      </c>
      <c r="J103" s="5">
        <v>0</v>
      </c>
      <c r="K103" s="5">
        <v>0</v>
      </c>
      <c r="L103" s="5">
        <v>0</v>
      </c>
      <c r="M103" s="5">
        <v>19</v>
      </c>
      <c r="N103" s="156"/>
    </row>
    <row r="104" spans="1:14" x14ac:dyDescent="0.25">
      <c r="A104" s="93" t="s">
        <v>227</v>
      </c>
      <c r="B104" s="94">
        <f t="shared" si="3"/>
        <v>326</v>
      </c>
      <c r="C104" s="95">
        <f t="shared" si="4"/>
        <v>93</v>
      </c>
      <c r="D104" s="5">
        <v>81</v>
      </c>
      <c r="E104" s="5">
        <v>12</v>
      </c>
      <c r="F104" s="95">
        <f t="shared" si="5"/>
        <v>218</v>
      </c>
      <c r="G104" s="5">
        <v>161</v>
      </c>
      <c r="H104" s="5">
        <v>57</v>
      </c>
      <c r="I104" s="5">
        <v>1</v>
      </c>
      <c r="J104" s="5">
        <v>0</v>
      </c>
      <c r="K104" s="5">
        <v>0</v>
      </c>
      <c r="L104" s="5">
        <v>0</v>
      </c>
      <c r="M104" s="5">
        <v>14</v>
      </c>
      <c r="N104" s="156"/>
    </row>
    <row r="105" spans="1:14" x14ac:dyDescent="0.25">
      <c r="A105" s="93" t="s">
        <v>228</v>
      </c>
      <c r="B105" s="94">
        <f t="shared" si="3"/>
        <v>269</v>
      </c>
      <c r="C105" s="95">
        <f t="shared" si="4"/>
        <v>60</v>
      </c>
      <c r="D105" s="5">
        <v>52</v>
      </c>
      <c r="E105" s="5">
        <v>8</v>
      </c>
      <c r="F105" s="95">
        <f t="shared" si="5"/>
        <v>191</v>
      </c>
      <c r="G105" s="5">
        <v>157</v>
      </c>
      <c r="H105" s="5">
        <v>34</v>
      </c>
      <c r="I105" s="5">
        <v>0</v>
      </c>
      <c r="J105" s="5">
        <v>0</v>
      </c>
      <c r="K105" s="5">
        <v>0</v>
      </c>
      <c r="L105" s="5">
        <v>2</v>
      </c>
      <c r="M105" s="5">
        <v>16</v>
      </c>
      <c r="N105" s="156"/>
    </row>
    <row r="106" spans="1:14" x14ac:dyDescent="0.25">
      <c r="A106" s="93" t="s">
        <v>229</v>
      </c>
      <c r="B106" s="94">
        <f t="shared" si="3"/>
        <v>335</v>
      </c>
      <c r="C106" s="95">
        <f t="shared" si="4"/>
        <v>97</v>
      </c>
      <c r="D106" s="5">
        <v>89</v>
      </c>
      <c r="E106" s="5">
        <v>8</v>
      </c>
      <c r="F106" s="95">
        <f t="shared" si="5"/>
        <v>217</v>
      </c>
      <c r="G106" s="5">
        <v>184</v>
      </c>
      <c r="H106" s="5">
        <v>33</v>
      </c>
      <c r="I106" s="5">
        <v>0</v>
      </c>
      <c r="J106" s="5">
        <v>0</v>
      </c>
      <c r="K106" s="5">
        <v>0</v>
      </c>
      <c r="L106" s="5">
        <v>0</v>
      </c>
      <c r="M106" s="5">
        <v>21</v>
      </c>
      <c r="N106" s="156"/>
    </row>
    <row r="107" spans="1:14" x14ac:dyDescent="0.25">
      <c r="A107" s="93" t="s">
        <v>230</v>
      </c>
      <c r="B107" s="94">
        <f>SUM(B58:B106,B3:B55)</f>
        <v>25631</v>
      </c>
      <c r="C107" s="94">
        <f t="shared" ref="C107:J107" si="6">SUM(C58:C106,C3:C55)</f>
        <v>6915</v>
      </c>
      <c r="D107" s="94">
        <f t="shared" si="6"/>
        <v>6213</v>
      </c>
      <c r="E107" s="94">
        <f t="shared" si="6"/>
        <v>702</v>
      </c>
      <c r="F107" s="94">
        <f t="shared" si="6"/>
        <v>17302</v>
      </c>
      <c r="G107" s="94">
        <f t="shared" si="6"/>
        <v>14188</v>
      </c>
      <c r="H107" s="94">
        <f t="shared" si="6"/>
        <v>3114</v>
      </c>
      <c r="I107" s="94">
        <f t="shared" si="6"/>
        <v>48</v>
      </c>
      <c r="J107" s="94">
        <f t="shared" si="6"/>
        <v>6</v>
      </c>
      <c r="K107" s="94">
        <f>SUM(K58:K106,K3:K55)</f>
        <v>15</v>
      </c>
      <c r="L107" s="94">
        <f>SUM(L58:L106,L3:L55)</f>
        <v>23</v>
      </c>
      <c r="M107" s="94">
        <f>SUM(M58:M106,M3:M55)</f>
        <v>1322</v>
      </c>
      <c r="N107" s="156"/>
    </row>
    <row r="108" spans="1:14" x14ac:dyDescent="0.25">
      <c r="C108" s="97"/>
      <c r="D108" s="23"/>
      <c r="E108" s="23"/>
      <c r="F108" s="23"/>
      <c r="G108" s="23"/>
      <c r="H108" s="23"/>
      <c r="I108" s="97"/>
      <c r="J108" s="97"/>
      <c r="K108" s="23"/>
    </row>
  </sheetData>
  <pageMargins left="0.25" right="0.25" top="0.75" bottom="0.75" header="0.3" footer="0.3"/>
  <pageSetup paperSize="5" orientation="portrait" r:id="rId1"/>
  <headerFooter>
    <oddHeader>&amp;C&amp;"-,Bold"&amp;12 2021 General Election
November 2, 2021</oddHead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view="pageLayout" zoomScale="115" zoomScaleNormal="100" zoomScalePageLayoutView="115" workbookViewId="0"/>
  </sheetViews>
  <sheetFormatPr defaultRowHeight="15" customHeight="1" x14ac:dyDescent="0.25"/>
  <cols>
    <col min="1" max="1" width="16.28515625" style="70" bestFit="1" customWidth="1"/>
    <col min="2" max="4" width="5.7109375" style="70" customWidth="1"/>
    <col min="5" max="5" width="5.42578125" style="70" customWidth="1"/>
    <col min="6" max="14" width="5.7109375" style="70" customWidth="1"/>
    <col min="15" max="15" width="5.7109375" style="71" customWidth="1"/>
    <col min="16" max="16384" width="9.140625" style="71"/>
  </cols>
  <sheetData>
    <row r="1" spans="1:14" ht="91.5" customHeight="1" x14ac:dyDescent="0.2">
      <c r="A1" s="67" t="s">
        <v>459</v>
      </c>
      <c r="B1" s="68" t="s">
        <v>0</v>
      </c>
      <c r="C1" s="69" t="s">
        <v>294</v>
      </c>
      <c r="D1" s="69" t="s">
        <v>294</v>
      </c>
      <c r="E1" s="69" t="s">
        <v>294</v>
      </c>
      <c r="F1" s="69" t="s">
        <v>1</v>
      </c>
      <c r="G1" s="69" t="s">
        <v>639</v>
      </c>
      <c r="H1" s="69" t="s">
        <v>2</v>
      </c>
      <c r="I1" s="69" t="s">
        <v>114</v>
      </c>
      <c r="J1" s="69" t="s">
        <v>115</v>
      </c>
      <c r="N1" s="71"/>
    </row>
    <row r="2" spans="1:14" ht="15" customHeight="1" x14ac:dyDescent="0.25">
      <c r="A2" s="99" t="s">
        <v>458</v>
      </c>
      <c r="B2" s="72"/>
      <c r="C2" s="72" t="s">
        <v>3</v>
      </c>
      <c r="D2" s="72" t="s">
        <v>4</v>
      </c>
      <c r="E2" s="72" t="s">
        <v>7</v>
      </c>
      <c r="F2" s="72" t="s">
        <v>3</v>
      </c>
      <c r="G2" s="72" t="s">
        <v>5</v>
      </c>
      <c r="H2" s="72" t="s">
        <v>8</v>
      </c>
      <c r="I2" s="72"/>
      <c r="J2" s="72"/>
      <c r="N2" s="71"/>
    </row>
    <row r="3" spans="1:14" ht="15" customHeight="1" x14ac:dyDescent="0.25">
      <c r="A3" s="42" t="s">
        <v>9</v>
      </c>
      <c r="B3" s="40">
        <f>SUM(C3,F3,H3:J3)</f>
        <v>142</v>
      </c>
      <c r="C3" s="7">
        <f>SUM(D3:E3)</f>
        <v>48</v>
      </c>
      <c r="D3" s="5">
        <v>46</v>
      </c>
      <c r="E3" s="5">
        <v>2</v>
      </c>
      <c r="F3" s="7">
        <f>G3</f>
        <v>87</v>
      </c>
      <c r="G3" s="5">
        <v>87</v>
      </c>
      <c r="H3" s="5">
        <v>0</v>
      </c>
      <c r="I3" s="5">
        <v>0</v>
      </c>
      <c r="J3" s="5">
        <v>7</v>
      </c>
      <c r="K3" s="32"/>
      <c r="L3" s="32"/>
      <c r="N3" s="71"/>
    </row>
    <row r="4" spans="1:14" ht="15" customHeight="1" x14ac:dyDescent="0.25">
      <c r="A4" s="42" t="s">
        <v>10</v>
      </c>
      <c r="B4" s="40">
        <f t="shared" ref="B4:B9" si="0">SUM(C4,F4,H4:J4)</f>
        <v>83</v>
      </c>
      <c r="C4" s="7">
        <f t="shared" ref="C4:C9" si="1">SUM(D4:E4)</f>
        <v>52</v>
      </c>
      <c r="D4" s="5">
        <v>49</v>
      </c>
      <c r="E4" s="5">
        <v>3</v>
      </c>
      <c r="F4" s="7">
        <f t="shared" ref="F4:F9" si="2">G4</f>
        <v>26</v>
      </c>
      <c r="G4" s="5">
        <v>26</v>
      </c>
      <c r="H4" s="5">
        <v>0</v>
      </c>
      <c r="I4" s="5">
        <v>1</v>
      </c>
      <c r="J4" s="5">
        <v>4</v>
      </c>
      <c r="K4" s="32"/>
      <c r="L4" s="32"/>
      <c r="N4" s="71"/>
    </row>
    <row r="5" spans="1:14" ht="15" customHeight="1" x14ac:dyDescent="0.25">
      <c r="A5" s="42" t="s">
        <v>11</v>
      </c>
      <c r="B5" s="40">
        <f t="shared" si="0"/>
        <v>225</v>
      </c>
      <c r="C5" s="7">
        <f t="shared" si="1"/>
        <v>102</v>
      </c>
      <c r="D5" s="5">
        <v>92</v>
      </c>
      <c r="E5" s="5">
        <v>10</v>
      </c>
      <c r="F5" s="7">
        <f t="shared" si="2"/>
        <v>120</v>
      </c>
      <c r="G5" s="5">
        <v>120</v>
      </c>
      <c r="H5" s="5">
        <v>0</v>
      </c>
      <c r="I5" s="5">
        <v>0</v>
      </c>
      <c r="J5" s="5">
        <v>3</v>
      </c>
      <c r="K5" s="32"/>
      <c r="L5" s="32"/>
      <c r="N5" s="71"/>
    </row>
    <row r="6" spans="1:14" ht="15" customHeight="1" x14ac:dyDescent="0.25">
      <c r="A6" s="42" t="s">
        <v>12</v>
      </c>
      <c r="B6" s="40">
        <f t="shared" si="0"/>
        <v>480</v>
      </c>
      <c r="C6" s="7">
        <f t="shared" si="1"/>
        <v>235</v>
      </c>
      <c r="D6" s="5">
        <v>209</v>
      </c>
      <c r="E6" s="5">
        <v>26</v>
      </c>
      <c r="F6" s="7">
        <f t="shared" si="2"/>
        <v>229</v>
      </c>
      <c r="G6" s="5">
        <v>229</v>
      </c>
      <c r="H6" s="5">
        <v>1</v>
      </c>
      <c r="I6" s="5">
        <v>1</v>
      </c>
      <c r="J6" s="5">
        <v>14</v>
      </c>
      <c r="K6" s="32"/>
      <c r="L6" s="32"/>
      <c r="N6" s="71"/>
    </row>
    <row r="7" spans="1:14" ht="15" customHeight="1" x14ac:dyDescent="0.25">
      <c r="A7" s="42" t="s">
        <v>13</v>
      </c>
      <c r="B7" s="40">
        <f t="shared" si="0"/>
        <v>186</v>
      </c>
      <c r="C7" s="7">
        <f t="shared" si="1"/>
        <v>68</v>
      </c>
      <c r="D7" s="5">
        <v>60</v>
      </c>
      <c r="E7" s="5">
        <v>8</v>
      </c>
      <c r="F7" s="7">
        <f t="shared" si="2"/>
        <v>115</v>
      </c>
      <c r="G7" s="5">
        <v>115</v>
      </c>
      <c r="H7" s="5">
        <v>0</v>
      </c>
      <c r="I7" s="5">
        <v>0</v>
      </c>
      <c r="J7" s="5">
        <v>3</v>
      </c>
      <c r="K7" s="32"/>
      <c r="L7" s="32"/>
      <c r="N7" s="71"/>
    </row>
    <row r="8" spans="1:14" ht="15" customHeight="1" x14ac:dyDescent="0.25">
      <c r="A8" s="42" t="s">
        <v>14</v>
      </c>
      <c r="B8" s="40">
        <f t="shared" si="0"/>
        <v>83</v>
      </c>
      <c r="C8" s="7">
        <f t="shared" si="1"/>
        <v>52</v>
      </c>
      <c r="D8" s="5">
        <v>47</v>
      </c>
      <c r="E8" s="5">
        <v>5</v>
      </c>
      <c r="F8" s="7">
        <f t="shared" si="2"/>
        <v>30</v>
      </c>
      <c r="G8" s="5">
        <v>30</v>
      </c>
      <c r="H8" s="5">
        <v>0</v>
      </c>
      <c r="I8" s="5">
        <v>0</v>
      </c>
      <c r="J8" s="5">
        <v>1</v>
      </c>
      <c r="K8" s="32"/>
      <c r="L8" s="32"/>
      <c r="N8" s="71"/>
    </row>
    <row r="9" spans="1:14" ht="15" customHeight="1" x14ac:dyDescent="0.25">
      <c r="A9" s="40" t="s">
        <v>15</v>
      </c>
      <c r="B9" s="40">
        <f t="shared" si="0"/>
        <v>143</v>
      </c>
      <c r="C9" s="7">
        <f t="shared" si="1"/>
        <v>67</v>
      </c>
      <c r="D9" s="5">
        <v>63</v>
      </c>
      <c r="E9" s="5">
        <v>4</v>
      </c>
      <c r="F9" s="7">
        <f t="shared" si="2"/>
        <v>71</v>
      </c>
      <c r="G9" s="5">
        <v>71</v>
      </c>
      <c r="H9" s="5">
        <v>0</v>
      </c>
      <c r="I9" s="5">
        <v>0</v>
      </c>
      <c r="J9" s="5">
        <v>5</v>
      </c>
      <c r="K9" s="32"/>
      <c r="L9" s="32"/>
      <c r="N9" s="71"/>
    </row>
    <row r="10" spans="1:14" ht="15" customHeight="1" x14ac:dyDescent="0.25">
      <c r="A10" s="40" t="s">
        <v>3</v>
      </c>
      <c r="B10" s="40">
        <f>SUM(B3:B9)</f>
        <v>1342</v>
      </c>
      <c r="C10" s="40">
        <f t="shared" ref="C10:J10" si="3">SUM(C3:C9)</f>
        <v>624</v>
      </c>
      <c r="D10" s="40">
        <f t="shared" si="3"/>
        <v>566</v>
      </c>
      <c r="E10" s="40">
        <f t="shared" si="3"/>
        <v>58</v>
      </c>
      <c r="F10" s="40">
        <f t="shared" si="3"/>
        <v>678</v>
      </c>
      <c r="G10" s="40">
        <f t="shared" si="3"/>
        <v>678</v>
      </c>
      <c r="H10" s="40">
        <f t="shared" si="3"/>
        <v>1</v>
      </c>
      <c r="I10" s="40">
        <f t="shared" si="3"/>
        <v>2</v>
      </c>
      <c r="J10" s="40">
        <f t="shared" si="3"/>
        <v>37</v>
      </c>
      <c r="N10" s="71"/>
    </row>
    <row r="12" spans="1:14" ht="90" customHeight="1" x14ac:dyDescent="0.2">
      <c r="A12" s="67" t="s">
        <v>477</v>
      </c>
      <c r="B12" s="68" t="s">
        <v>0</v>
      </c>
      <c r="C12" s="69" t="s">
        <v>16</v>
      </c>
      <c r="D12" s="69" t="s">
        <v>640</v>
      </c>
      <c r="E12" s="69" t="s">
        <v>16</v>
      </c>
      <c r="F12" s="69" t="s">
        <v>2</v>
      </c>
      <c r="G12" s="69" t="s">
        <v>114</v>
      </c>
      <c r="H12" s="69" t="s">
        <v>115</v>
      </c>
      <c r="L12" s="71"/>
      <c r="M12" s="71"/>
      <c r="N12" s="71"/>
    </row>
    <row r="13" spans="1:14" ht="15" customHeight="1" x14ac:dyDescent="0.25">
      <c r="A13" s="99" t="s">
        <v>458</v>
      </c>
      <c r="B13" s="72"/>
      <c r="C13" s="72" t="s">
        <v>3</v>
      </c>
      <c r="D13" s="72" t="s">
        <v>17</v>
      </c>
      <c r="E13" s="72" t="s">
        <v>7</v>
      </c>
      <c r="F13" s="72" t="s">
        <v>8</v>
      </c>
      <c r="G13" s="72"/>
      <c r="H13" s="73"/>
      <c r="L13" s="71"/>
      <c r="M13" s="71"/>
      <c r="N13" s="71"/>
    </row>
    <row r="14" spans="1:14" ht="15" customHeight="1" x14ac:dyDescent="0.25">
      <c r="A14" s="40" t="s">
        <v>18</v>
      </c>
      <c r="B14" s="40">
        <f>SUM(C14,F14:H14)</f>
        <v>128</v>
      </c>
      <c r="C14" s="7">
        <f>SUM(D14:E14)</f>
        <v>89</v>
      </c>
      <c r="D14" s="5">
        <v>64</v>
      </c>
      <c r="E14" s="5">
        <v>25</v>
      </c>
      <c r="F14" s="5">
        <v>3</v>
      </c>
      <c r="G14" s="5">
        <v>0</v>
      </c>
      <c r="H14" s="5">
        <v>36</v>
      </c>
      <c r="I14" s="157"/>
      <c r="L14" s="71"/>
      <c r="M14" s="71"/>
      <c r="N14" s="71"/>
    </row>
    <row r="15" spans="1:14" ht="15" customHeight="1" x14ac:dyDescent="0.25">
      <c r="A15" s="42" t="s">
        <v>19</v>
      </c>
      <c r="B15" s="40">
        <f t="shared" ref="B15:B20" si="4">SUM(C15,F15:H15)</f>
        <v>266</v>
      </c>
      <c r="C15" s="7">
        <f t="shared" ref="C15:C20" si="5">SUM(D15:E15)</f>
        <v>181</v>
      </c>
      <c r="D15" s="5">
        <v>146</v>
      </c>
      <c r="E15" s="5">
        <v>35</v>
      </c>
      <c r="F15" s="5">
        <v>6</v>
      </c>
      <c r="G15" s="5">
        <v>0</v>
      </c>
      <c r="H15" s="5">
        <v>79</v>
      </c>
      <c r="I15" s="157"/>
      <c r="L15" s="71"/>
      <c r="M15" s="71"/>
      <c r="N15" s="71"/>
    </row>
    <row r="16" spans="1:14" ht="15" customHeight="1" x14ac:dyDescent="0.25">
      <c r="A16" s="42" t="s">
        <v>20</v>
      </c>
      <c r="B16" s="40">
        <f t="shared" si="4"/>
        <v>263</v>
      </c>
      <c r="C16" s="7">
        <f t="shared" si="5"/>
        <v>185</v>
      </c>
      <c r="D16" s="5">
        <v>148</v>
      </c>
      <c r="E16" s="5">
        <v>37</v>
      </c>
      <c r="F16" s="5">
        <v>5</v>
      </c>
      <c r="G16" s="5">
        <v>0</v>
      </c>
      <c r="H16" s="5">
        <v>73</v>
      </c>
      <c r="I16" s="157"/>
      <c r="L16" s="71"/>
      <c r="M16" s="71"/>
      <c r="N16" s="71"/>
    </row>
    <row r="17" spans="1:14" ht="15" customHeight="1" x14ac:dyDescent="0.25">
      <c r="A17" s="42" t="s">
        <v>21</v>
      </c>
      <c r="B17" s="40">
        <f t="shared" si="4"/>
        <v>243</v>
      </c>
      <c r="C17" s="7">
        <f t="shared" si="5"/>
        <v>156</v>
      </c>
      <c r="D17" s="5">
        <v>127</v>
      </c>
      <c r="E17" s="5">
        <v>29</v>
      </c>
      <c r="F17" s="5">
        <v>4</v>
      </c>
      <c r="G17" s="5">
        <v>0</v>
      </c>
      <c r="H17" s="5">
        <v>83</v>
      </c>
      <c r="I17" s="157"/>
      <c r="L17" s="71"/>
      <c r="M17" s="71"/>
      <c r="N17" s="71"/>
    </row>
    <row r="18" spans="1:14" ht="15" customHeight="1" x14ac:dyDescent="0.25">
      <c r="A18" s="42" t="s">
        <v>22</v>
      </c>
      <c r="B18" s="40">
        <f t="shared" si="4"/>
        <v>125</v>
      </c>
      <c r="C18" s="7">
        <f t="shared" si="5"/>
        <v>94</v>
      </c>
      <c r="D18" s="5">
        <v>86</v>
      </c>
      <c r="E18" s="5">
        <v>8</v>
      </c>
      <c r="F18" s="5">
        <v>1</v>
      </c>
      <c r="G18" s="5">
        <v>0</v>
      </c>
      <c r="H18" s="5">
        <v>30</v>
      </c>
      <c r="I18" s="32"/>
      <c r="L18" s="71"/>
      <c r="M18" s="71"/>
      <c r="N18" s="71"/>
    </row>
    <row r="19" spans="1:14" ht="15" customHeight="1" x14ac:dyDescent="0.25">
      <c r="A19" s="42" t="s">
        <v>23</v>
      </c>
      <c r="B19" s="40">
        <f t="shared" si="4"/>
        <v>158</v>
      </c>
      <c r="C19" s="7">
        <f t="shared" si="5"/>
        <v>108</v>
      </c>
      <c r="D19" s="5">
        <v>76</v>
      </c>
      <c r="E19" s="5">
        <v>32</v>
      </c>
      <c r="F19" s="5">
        <v>4</v>
      </c>
      <c r="G19" s="5">
        <v>0</v>
      </c>
      <c r="H19" s="5">
        <v>46</v>
      </c>
      <c r="I19" s="157"/>
      <c r="L19" s="71"/>
      <c r="M19" s="71"/>
      <c r="N19" s="71"/>
    </row>
    <row r="20" spans="1:14" ht="15" customHeight="1" x14ac:dyDescent="0.25">
      <c r="A20" s="42" t="s">
        <v>24</v>
      </c>
      <c r="B20" s="40">
        <f t="shared" si="4"/>
        <v>153</v>
      </c>
      <c r="C20" s="7">
        <f t="shared" si="5"/>
        <v>106</v>
      </c>
      <c r="D20" s="5">
        <v>77</v>
      </c>
      <c r="E20" s="5">
        <v>29</v>
      </c>
      <c r="F20" s="5">
        <v>3</v>
      </c>
      <c r="G20" s="5">
        <v>0</v>
      </c>
      <c r="H20" s="5">
        <v>44</v>
      </c>
      <c r="I20" s="157"/>
      <c r="L20" s="71"/>
      <c r="M20" s="71"/>
      <c r="N20" s="71"/>
    </row>
    <row r="21" spans="1:14" ht="15" customHeight="1" x14ac:dyDescent="0.25">
      <c r="A21" s="40" t="s">
        <v>3</v>
      </c>
      <c r="B21" s="41">
        <f t="shared" ref="B21:G21" si="6">SUM(B14:B20)</f>
        <v>1336</v>
      </c>
      <c r="C21" s="41">
        <f t="shared" si="6"/>
        <v>919</v>
      </c>
      <c r="D21" s="41">
        <f t="shared" si="6"/>
        <v>724</v>
      </c>
      <c r="E21" s="41">
        <f t="shared" si="6"/>
        <v>195</v>
      </c>
      <c r="F21" s="41">
        <f t="shared" si="6"/>
        <v>26</v>
      </c>
      <c r="G21" s="41">
        <f t="shared" si="6"/>
        <v>0</v>
      </c>
      <c r="H21" s="41">
        <f>SUM(H14:H20)</f>
        <v>391</v>
      </c>
      <c r="L21" s="71"/>
      <c r="M21" s="71"/>
      <c r="N21" s="71"/>
    </row>
    <row r="23" spans="1:14" ht="84.75" customHeight="1" x14ac:dyDescent="0.2">
      <c r="A23" s="67" t="s">
        <v>476</v>
      </c>
      <c r="B23" s="68" t="s">
        <v>0</v>
      </c>
      <c r="C23" s="69" t="s">
        <v>295</v>
      </c>
      <c r="D23" s="69" t="s">
        <v>295</v>
      </c>
      <c r="E23" s="69" t="s">
        <v>295</v>
      </c>
      <c r="F23" s="69" t="s">
        <v>25</v>
      </c>
      <c r="G23" s="69" t="s">
        <v>641</v>
      </c>
      <c r="H23" s="69" t="s">
        <v>25</v>
      </c>
      <c r="I23" s="69" t="s">
        <v>2</v>
      </c>
      <c r="J23" s="69" t="s">
        <v>114</v>
      </c>
      <c r="K23" s="69" t="s">
        <v>115</v>
      </c>
      <c r="M23" s="71"/>
      <c r="N23" s="71"/>
    </row>
    <row r="24" spans="1:14" ht="15" customHeight="1" x14ac:dyDescent="0.25">
      <c r="A24" s="99" t="s">
        <v>458</v>
      </c>
      <c r="B24" s="72"/>
      <c r="C24" s="72" t="s">
        <v>3</v>
      </c>
      <c r="D24" s="72" t="s">
        <v>4</v>
      </c>
      <c r="E24" s="72" t="s">
        <v>7</v>
      </c>
      <c r="F24" s="72" t="s">
        <v>3</v>
      </c>
      <c r="G24" s="72" t="s">
        <v>5</v>
      </c>
      <c r="H24" s="72" t="s">
        <v>6</v>
      </c>
      <c r="I24" s="72" t="s">
        <v>8</v>
      </c>
      <c r="J24" s="72"/>
      <c r="K24" s="72"/>
      <c r="M24" s="71"/>
      <c r="N24" s="71"/>
    </row>
    <row r="25" spans="1:14" ht="15" customHeight="1" x14ac:dyDescent="0.25">
      <c r="A25" s="42" t="s">
        <v>26</v>
      </c>
      <c r="B25" s="40">
        <f>SUM(C25,F25,I25:K25)</f>
        <v>453</v>
      </c>
      <c r="C25" s="74">
        <f>SUM(D25:E25)</f>
        <v>125</v>
      </c>
      <c r="D25" s="5">
        <v>112</v>
      </c>
      <c r="E25" s="5">
        <v>13</v>
      </c>
      <c r="F25" s="74">
        <f>SUM(G25:H25)</f>
        <v>318</v>
      </c>
      <c r="G25" s="5">
        <v>265</v>
      </c>
      <c r="H25" s="5">
        <v>53</v>
      </c>
      <c r="I25" s="5">
        <v>0</v>
      </c>
      <c r="J25" s="5">
        <v>0</v>
      </c>
      <c r="K25" s="5">
        <v>10</v>
      </c>
      <c r="M25" s="32"/>
      <c r="N25" s="71"/>
    </row>
    <row r="26" spans="1:14" ht="15" customHeight="1" x14ac:dyDescent="0.25">
      <c r="A26" s="42" t="s">
        <v>27</v>
      </c>
      <c r="B26" s="40">
        <f t="shared" ref="B26:B29" si="7">SUM(C26,F26,I26:K26)</f>
        <v>284</v>
      </c>
      <c r="C26" s="74">
        <f t="shared" ref="C26:C29" si="8">SUM(D26:E26)</f>
        <v>105</v>
      </c>
      <c r="D26" s="5">
        <v>91</v>
      </c>
      <c r="E26" s="5">
        <v>14</v>
      </c>
      <c r="F26" s="74">
        <f t="shared" ref="F26:F29" si="9">SUM(G26:H26)</f>
        <v>161</v>
      </c>
      <c r="G26" s="5">
        <v>140</v>
      </c>
      <c r="H26" s="5">
        <v>21</v>
      </c>
      <c r="I26" s="5">
        <v>0</v>
      </c>
      <c r="J26" s="5">
        <v>2</v>
      </c>
      <c r="K26" s="5">
        <v>16</v>
      </c>
      <c r="M26" s="32"/>
      <c r="N26" s="71"/>
    </row>
    <row r="27" spans="1:14" ht="15" customHeight="1" x14ac:dyDescent="0.25">
      <c r="A27" s="42" t="s">
        <v>28</v>
      </c>
      <c r="B27" s="40">
        <f t="shared" si="7"/>
        <v>388</v>
      </c>
      <c r="C27" s="74">
        <f t="shared" si="8"/>
        <v>120</v>
      </c>
      <c r="D27" s="5">
        <v>107</v>
      </c>
      <c r="E27" s="5">
        <v>13</v>
      </c>
      <c r="F27" s="74">
        <f t="shared" si="9"/>
        <v>251</v>
      </c>
      <c r="G27" s="5">
        <v>216</v>
      </c>
      <c r="H27" s="5">
        <v>35</v>
      </c>
      <c r="I27" s="5">
        <v>0</v>
      </c>
      <c r="J27" s="5">
        <v>0</v>
      </c>
      <c r="K27" s="5">
        <v>17</v>
      </c>
      <c r="M27" s="32"/>
      <c r="N27" s="71"/>
    </row>
    <row r="28" spans="1:14" ht="15" customHeight="1" x14ac:dyDescent="0.25">
      <c r="A28" s="42" t="s">
        <v>29</v>
      </c>
      <c r="B28" s="40">
        <f t="shared" si="7"/>
        <v>361</v>
      </c>
      <c r="C28" s="74">
        <f t="shared" si="8"/>
        <v>107</v>
      </c>
      <c r="D28" s="5">
        <v>90</v>
      </c>
      <c r="E28" s="5">
        <v>17</v>
      </c>
      <c r="F28" s="74">
        <f t="shared" si="9"/>
        <v>245</v>
      </c>
      <c r="G28" s="5">
        <v>178</v>
      </c>
      <c r="H28" s="5">
        <v>67</v>
      </c>
      <c r="I28" s="5">
        <v>0</v>
      </c>
      <c r="J28" s="5">
        <v>0</v>
      </c>
      <c r="K28" s="5">
        <v>9</v>
      </c>
      <c r="M28" s="32"/>
      <c r="N28" s="71"/>
    </row>
    <row r="29" spans="1:14" ht="15" customHeight="1" x14ac:dyDescent="0.25">
      <c r="A29" s="42" t="s">
        <v>30</v>
      </c>
      <c r="B29" s="40">
        <f t="shared" si="7"/>
        <v>300</v>
      </c>
      <c r="C29" s="74">
        <f t="shared" si="8"/>
        <v>95</v>
      </c>
      <c r="D29" s="5">
        <v>73</v>
      </c>
      <c r="E29" s="5">
        <v>22</v>
      </c>
      <c r="F29" s="74">
        <f t="shared" si="9"/>
        <v>194</v>
      </c>
      <c r="G29" s="5">
        <v>149</v>
      </c>
      <c r="H29" s="5">
        <v>45</v>
      </c>
      <c r="I29" s="5">
        <v>0</v>
      </c>
      <c r="J29" s="5">
        <v>0</v>
      </c>
      <c r="K29" s="5">
        <v>11</v>
      </c>
      <c r="M29" s="32"/>
      <c r="N29" s="71"/>
    </row>
    <row r="30" spans="1:14" ht="15" customHeight="1" x14ac:dyDescent="0.25">
      <c r="A30" s="40" t="s">
        <v>3</v>
      </c>
      <c r="B30" s="40">
        <f>SUM(B25:B29)</f>
        <v>1786</v>
      </c>
      <c r="C30" s="40">
        <f t="shared" ref="C30:K30" si="10">SUM(C25:C29)</f>
        <v>552</v>
      </c>
      <c r="D30" s="40">
        <f t="shared" si="10"/>
        <v>473</v>
      </c>
      <c r="E30" s="40">
        <f t="shared" si="10"/>
        <v>79</v>
      </c>
      <c r="F30" s="40">
        <f t="shared" si="10"/>
        <v>1169</v>
      </c>
      <c r="G30" s="40">
        <f t="shared" si="10"/>
        <v>948</v>
      </c>
      <c r="H30" s="40">
        <f t="shared" si="10"/>
        <v>221</v>
      </c>
      <c r="I30" s="40">
        <f t="shared" si="10"/>
        <v>0</v>
      </c>
      <c r="J30" s="40">
        <f t="shared" si="10"/>
        <v>2</v>
      </c>
      <c r="K30" s="40">
        <f t="shared" si="10"/>
        <v>63</v>
      </c>
      <c r="M30" s="71"/>
      <c r="N30" s="71"/>
    </row>
    <row r="32" spans="1:14" ht="74.25" customHeight="1" x14ac:dyDescent="0.2">
      <c r="A32" s="67" t="s">
        <v>475</v>
      </c>
      <c r="B32" s="68" t="s">
        <v>0</v>
      </c>
      <c r="C32" s="69" t="s">
        <v>296</v>
      </c>
      <c r="D32" s="69" t="s">
        <v>642</v>
      </c>
      <c r="E32" s="69" t="s">
        <v>31</v>
      </c>
      <c r="F32" s="69" t="s">
        <v>31</v>
      </c>
      <c r="G32" s="69" t="s">
        <v>2</v>
      </c>
      <c r="H32" s="69" t="s">
        <v>114</v>
      </c>
      <c r="I32" s="69" t="s">
        <v>115</v>
      </c>
      <c r="N32" s="71"/>
    </row>
    <row r="33" spans="1:14" ht="15" customHeight="1" x14ac:dyDescent="0.25">
      <c r="A33" s="99" t="s">
        <v>458</v>
      </c>
      <c r="B33" s="72"/>
      <c r="C33" s="72" t="s">
        <v>3</v>
      </c>
      <c r="D33" s="72" t="s">
        <v>4</v>
      </c>
      <c r="E33" s="72" t="s">
        <v>3</v>
      </c>
      <c r="F33" s="72" t="s">
        <v>7</v>
      </c>
      <c r="G33" s="72" t="s">
        <v>8</v>
      </c>
      <c r="H33" s="72"/>
      <c r="I33" s="72"/>
      <c r="J33" s="75"/>
      <c r="K33" s="75"/>
      <c r="N33" s="71"/>
    </row>
    <row r="34" spans="1:14" ht="15" customHeight="1" x14ac:dyDescent="0.25">
      <c r="A34" s="76" t="s">
        <v>32</v>
      </c>
      <c r="B34" s="40">
        <f>SUM(C34,E34,G34:I34)</f>
        <v>497</v>
      </c>
      <c r="C34" s="7">
        <f>D34</f>
        <v>288</v>
      </c>
      <c r="D34" s="5">
        <v>288</v>
      </c>
      <c r="E34" s="7">
        <f>F34</f>
        <v>135</v>
      </c>
      <c r="F34" s="5">
        <v>135</v>
      </c>
      <c r="G34" s="5">
        <v>0</v>
      </c>
      <c r="H34" s="5">
        <v>0</v>
      </c>
      <c r="I34" s="5">
        <v>74</v>
      </c>
      <c r="J34" s="32"/>
      <c r="K34" s="77"/>
      <c r="N34" s="71"/>
    </row>
    <row r="35" spans="1:14" ht="15" customHeight="1" x14ac:dyDescent="0.25">
      <c r="A35" s="76" t="s">
        <v>33</v>
      </c>
      <c r="B35" s="40">
        <f>SUM(C35,E35,G35:I35)</f>
        <v>374</v>
      </c>
      <c r="C35" s="7">
        <f>D35</f>
        <v>218</v>
      </c>
      <c r="D35" s="5">
        <v>218</v>
      </c>
      <c r="E35" s="7">
        <f>F35</f>
        <v>103</v>
      </c>
      <c r="F35" s="5">
        <v>103</v>
      </c>
      <c r="G35" s="5">
        <v>1</v>
      </c>
      <c r="H35" s="5">
        <v>1</v>
      </c>
      <c r="I35" s="5">
        <v>51</v>
      </c>
      <c r="J35" s="32"/>
      <c r="K35" s="77"/>
      <c r="N35" s="71"/>
    </row>
    <row r="36" spans="1:14" ht="15" customHeight="1" x14ac:dyDescent="0.25">
      <c r="A36" s="76" t="s">
        <v>3</v>
      </c>
      <c r="B36" s="40">
        <f t="shared" ref="B36" si="11">SUM(B34:B35)</f>
        <v>871</v>
      </c>
      <c r="C36" s="40">
        <f>SUM(C34:C35)</f>
        <v>506</v>
      </c>
      <c r="D36" s="40">
        <f t="shared" ref="D36:I36" si="12">SUM(D34:D35)</f>
        <v>506</v>
      </c>
      <c r="E36" s="40">
        <f t="shared" si="12"/>
        <v>238</v>
      </c>
      <c r="F36" s="40">
        <f t="shared" si="12"/>
        <v>238</v>
      </c>
      <c r="G36" s="40">
        <f t="shared" si="12"/>
        <v>1</v>
      </c>
      <c r="H36" s="40">
        <f t="shared" si="12"/>
        <v>1</v>
      </c>
      <c r="I36" s="40">
        <f t="shared" si="12"/>
        <v>125</v>
      </c>
      <c r="J36" s="77"/>
      <c r="K36" s="77"/>
      <c r="N36" s="71"/>
    </row>
    <row r="37" spans="1:14" ht="48" customHeight="1" x14ac:dyDescent="0.25">
      <c r="A37" s="78"/>
      <c r="B37" s="16"/>
      <c r="C37" s="16"/>
      <c r="D37" s="16"/>
      <c r="E37" s="16"/>
      <c r="F37" s="16"/>
      <c r="G37" s="16"/>
      <c r="H37" s="16"/>
      <c r="I37" s="75"/>
      <c r="J37" s="75"/>
      <c r="K37" s="79"/>
      <c r="L37" s="79"/>
      <c r="M37" s="79"/>
    </row>
    <row r="38" spans="1:14" ht="71.25" customHeight="1" x14ac:dyDescent="0.2">
      <c r="A38" s="67" t="s">
        <v>474</v>
      </c>
      <c r="B38" s="68" t="s">
        <v>0</v>
      </c>
      <c r="C38" s="69" t="s">
        <v>34</v>
      </c>
      <c r="D38" s="69" t="s">
        <v>643</v>
      </c>
      <c r="E38" s="69" t="s">
        <v>34</v>
      </c>
      <c r="F38" s="69" t="s">
        <v>2</v>
      </c>
      <c r="G38" s="69" t="s">
        <v>114</v>
      </c>
      <c r="H38" s="69" t="s">
        <v>115</v>
      </c>
      <c r="N38" s="71"/>
    </row>
    <row r="39" spans="1:14" ht="15" customHeight="1" x14ac:dyDescent="0.25">
      <c r="A39" s="99" t="s">
        <v>458</v>
      </c>
      <c r="B39" s="72"/>
      <c r="C39" s="72" t="s">
        <v>3</v>
      </c>
      <c r="D39" s="72" t="s">
        <v>5</v>
      </c>
      <c r="E39" s="72" t="s">
        <v>6</v>
      </c>
      <c r="F39" s="72" t="s">
        <v>8</v>
      </c>
      <c r="G39" s="72"/>
      <c r="H39" s="72"/>
      <c r="N39" s="71"/>
    </row>
    <row r="40" spans="1:14" ht="15" customHeight="1" x14ac:dyDescent="0.25">
      <c r="A40" s="42" t="s">
        <v>35</v>
      </c>
      <c r="B40" s="40">
        <f>SUM(C40,F40:H40)</f>
        <v>278</v>
      </c>
      <c r="C40" s="5">
        <f>SUM(D40:E40)</f>
        <v>216</v>
      </c>
      <c r="D40" s="5">
        <v>154</v>
      </c>
      <c r="E40" s="5">
        <v>62</v>
      </c>
      <c r="F40" s="5">
        <v>4</v>
      </c>
      <c r="G40" s="5">
        <v>0</v>
      </c>
      <c r="H40" s="5">
        <v>58</v>
      </c>
      <c r="I40" s="157"/>
      <c r="N40" s="71"/>
    </row>
    <row r="41" spans="1:14" ht="15" customHeight="1" x14ac:dyDescent="0.25">
      <c r="A41" s="42" t="s">
        <v>36</v>
      </c>
      <c r="B41" s="40">
        <f t="shared" ref="B41:B45" si="13">SUM(C41,F41:H41)</f>
        <v>173</v>
      </c>
      <c r="C41" s="5">
        <f t="shared" ref="C41:C45" si="14">SUM(D41:E41)</f>
        <v>138</v>
      </c>
      <c r="D41" s="5">
        <v>104</v>
      </c>
      <c r="E41" s="5">
        <v>34</v>
      </c>
      <c r="F41" s="5">
        <v>0</v>
      </c>
      <c r="G41" s="5">
        <v>0</v>
      </c>
      <c r="H41" s="5">
        <v>35</v>
      </c>
      <c r="I41" s="32"/>
      <c r="N41" s="71"/>
    </row>
    <row r="42" spans="1:14" ht="15" customHeight="1" x14ac:dyDescent="0.25">
      <c r="A42" s="42" t="s">
        <v>37</v>
      </c>
      <c r="B42" s="40">
        <f t="shared" si="13"/>
        <v>96</v>
      </c>
      <c r="C42" s="5">
        <f t="shared" si="14"/>
        <v>72</v>
      </c>
      <c r="D42" s="5">
        <v>57</v>
      </c>
      <c r="E42" s="5">
        <v>15</v>
      </c>
      <c r="F42" s="5">
        <v>0</v>
      </c>
      <c r="G42" s="5">
        <v>0</v>
      </c>
      <c r="H42" s="5">
        <v>24</v>
      </c>
      <c r="I42" s="32"/>
      <c r="N42" s="71"/>
    </row>
    <row r="43" spans="1:14" ht="15" customHeight="1" x14ac:dyDescent="0.25">
      <c r="A43" s="42" t="s">
        <v>38</v>
      </c>
      <c r="B43" s="40">
        <f t="shared" si="13"/>
        <v>290</v>
      </c>
      <c r="C43" s="5">
        <f t="shared" si="14"/>
        <v>235</v>
      </c>
      <c r="D43" s="5">
        <v>175</v>
      </c>
      <c r="E43" s="5">
        <v>60</v>
      </c>
      <c r="F43" s="5">
        <v>1</v>
      </c>
      <c r="G43" s="5">
        <v>0</v>
      </c>
      <c r="H43" s="5">
        <v>54</v>
      </c>
      <c r="I43" s="157"/>
      <c r="N43" s="71"/>
    </row>
    <row r="44" spans="1:14" ht="15" customHeight="1" x14ac:dyDescent="0.25">
      <c r="A44" s="42" t="s">
        <v>39</v>
      </c>
      <c r="B44" s="40">
        <f t="shared" si="13"/>
        <v>550</v>
      </c>
      <c r="C44" s="5">
        <f t="shared" si="14"/>
        <v>441</v>
      </c>
      <c r="D44" s="5">
        <v>345</v>
      </c>
      <c r="E44" s="5">
        <v>96</v>
      </c>
      <c r="F44" s="5">
        <v>2</v>
      </c>
      <c r="G44" s="5">
        <v>0</v>
      </c>
      <c r="H44" s="5">
        <v>107</v>
      </c>
      <c r="I44" s="157"/>
      <c r="N44" s="71"/>
    </row>
    <row r="45" spans="1:14" ht="15" customHeight="1" x14ac:dyDescent="0.25">
      <c r="A45" s="40" t="s">
        <v>40</v>
      </c>
      <c r="B45" s="40">
        <f t="shared" si="13"/>
        <v>236</v>
      </c>
      <c r="C45" s="5">
        <f t="shared" si="14"/>
        <v>182</v>
      </c>
      <c r="D45" s="5">
        <v>134</v>
      </c>
      <c r="E45" s="5">
        <v>48</v>
      </c>
      <c r="F45" s="5">
        <v>0</v>
      </c>
      <c r="G45" s="5">
        <v>0</v>
      </c>
      <c r="H45" s="5">
        <v>54</v>
      </c>
      <c r="I45" s="32"/>
      <c r="N45" s="71"/>
    </row>
    <row r="46" spans="1:14" ht="15" customHeight="1" x14ac:dyDescent="0.25">
      <c r="A46" s="42" t="s">
        <v>3</v>
      </c>
      <c r="B46" s="40">
        <f>SUM(B40:B45)</f>
        <v>1623</v>
      </c>
      <c r="C46" s="40">
        <f t="shared" ref="C46:H46" si="15">SUM(C40:C45)</f>
        <v>1284</v>
      </c>
      <c r="D46" s="40">
        <f t="shared" si="15"/>
        <v>969</v>
      </c>
      <c r="E46" s="40">
        <f t="shared" si="15"/>
        <v>315</v>
      </c>
      <c r="F46" s="40">
        <f t="shared" si="15"/>
        <v>7</v>
      </c>
      <c r="G46" s="40">
        <f t="shared" si="15"/>
        <v>0</v>
      </c>
      <c r="H46" s="40">
        <f t="shared" si="15"/>
        <v>332</v>
      </c>
      <c r="I46" s="16"/>
      <c r="N46" s="71"/>
    </row>
    <row r="48" spans="1:14" ht="91.5" customHeight="1" x14ac:dyDescent="0.2">
      <c r="A48" s="67" t="s">
        <v>473</v>
      </c>
      <c r="B48" s="68" t="s">
        <v>0</v>
      </c>
      <c r="C48" s="69" t="s">
        <v>247</v>
      </c>
      <c r="D48" s="69" t="s">
        <v>644</v>
      </c>
      <c r="E48" s="69" t="s">
        <v>247</v>
      </c>
      <c r="F48" s="69" t="s">
        <v>2</v>
      </c>
      <c r="G48" s="69" t="s">
        <v>114</v>
      </c>
      <c r="H48" s="69" t="s">
        <v>115</v>
      </c>
      <c r="I48" s="77"/>
      <c r="J48" s="77"/>
      <c r="K48" s="80"/>
      <c r="L48" s="80"/>
      <c r="M48" s="71"/>
      <c r="N48" s="71"/>
    </row>
    <row r="49" spans="1:14" ht="15" customHeight="1" x14ac:dyDescent="0.25">
      <c r="A49" s="99" t="s">
        <v>458</v>
      </c>
      <c r="B49" s="72"/>
      <c r="C49" s="72" t="s">
        <v>3</v>
      </c>
      <c r="D49" s="72" t="s">
        <v>5</v>
      </c>
      <c r="E49" s="72" t="s">
        <v>6</v>
      </c>
      <c r="F49" s="72" t="s">
        <v>8</v>
      </c>
      <c r="G49" s="72"/>
      <c r="H49" s="72"/>
      <c r="I49" s="77"/>
      <c r="J49" s="77"/>
      <c r="K49" s="71"/>
      <c r="L49" s="71"/>
      <c r="M49" s="71"/>
      <c r="N49" s="71"/>
    </row>
    <row r="50" spans="1:14" ht="15" customHeight="1" x14ac:dyDescent="0.25">
      <c r="A50" s="42" t="s">
        <v>41</v>
      </c>
      <c r="B50" s="40">
        <f>SUM(C50,F50:H50)</f>
        <v>306</v>
      </c>
      <c r="C50" s="7">
        <f>SUM(D50:E50)</f>
        <v>233</v>
      </c>
      <c r="D50" s="5">
        <v>173</v>
      </c>
      <c r="E50" s="5">
        <v>60</v>
      </c>
      <c r="F50" s="5">
        <v>0</v>
      </c>
      <c r="G50" s="5">
        <v>0</v>
      </c>
      <c r="H50" s="5">
        <v>73</v>
      </c>
      <c r="I50" s="32"/>
      <c r="J50" s="77"/>
      <c r="K50" s="77"/>
      <c r="L50" s="71"/>
      <c r="M50" s="71"/>
      <c r="N50" s="71"/>
    </row>
    <row r="51" spans="1:14" ht="15" customHeight="1" x14ac:dyDescent="0.25">
      <c r="A51" s="42" t="s">
        <v>42</v>
      </c>
      <c r="B51" s="40">
        <f t="shared" ref="B51:B54" si="16">SUM(C51,F51:H51)</f>
        <v>246</v>
      </c>
      <c r="C51" s="7">
        <f t="shared" ref="C51:C54" si="17">SUM(D51:E51)</f>
        <v>212</v>
      </c>
      <c r="D51" s="5">
        <v>162</v>
      </c>
      <c r="E51" s="5">
        <v>50</v>
      </c>
      <c r="F51" s="5">
        <v>0</v>
      </c>
      <c r="G51" s="5">
        <v>0</v>
      </c>
      <c r="H51" s="5">
        <v>34</v>
      </c>
      <c r="I51" s="32"/>
      <c r="J51" s="77"/>
      <c r="K51" s="77"/>
      <c r="L51" s="71"/>
      <c r="M51" s="71"/>
      <c r="N51" s="71"/>
    </row>
    <row r="52" spans="1:14" ht="15" customHeight="1" x14ac:dyDescent="0.25">
      <c r="A52" s="42" t="s">
        <v>43</v>
      </c>
      <c r="B52" s="40">
        <f t="shared" si="16"/>
        <v>283</v>
      </c>
      <c r="C52" s="7">
        <f t="shared" si="17"/>
        <v>197</v>
      </c>
      <c r="D52" s="5">
        <v>139</v>
      </c>
      <c r="E52" s="5">
        <v>58</v>
      </c>
      <c r="F52" s="5">
        <v>1</v>
      </c>
      <c r="G52" s="5">
        <v>0</v>
      </c>
      <c r="H52" s="5">
        <v>85</v>
      </c>
      <c r="I52" s="157"/>
      <c r="J52" s="77"/>
      <c r="K52" s="77"/>
      <c r="L52" s="71"/>
      <c r="M52" s="71"/>
      <c r="N52" s="71"/>
    </row>
    <row r="53" spans="1:14" ht="15" customHeight="1" x14ac:dyDescent="0.25">
      <c r="A53" s="42" t="s">
        <v>44</v>
      </c>
      <c r="B53" s="40">
        <f t="shared" si="16"/>
        <v>263</v>
      </c>
      <c r="C53" s="7">
        <f t="shared" si="17"/>
        <v>218</v>
      </c>
      <c r="D53" s="5">
        <v>154</v>
      </c>
      <c r="E53" s="5">
        <v>64</v>
      </c>
      <c r="F53" s="5">
        <v>3</v>
      </c>
      <c r="G53" s="5">
        <v>0</v>
      </c>
      <c r="H53" s="5">
        <v>42</v>
      </c>
      <c r="I53" s="157"/>
      <c r="J53" s="77"/>
      <c r="K53" s="77"/>
      <c r="L53" s="71"/>
      <c r="M53" s="71"/>
      <c r="N53" s="71"/>
    </row>
    <row r="54" spans="1:14" ht="15" customHeight="1" x14ac:dyDescent="0.25">
      <c r="A54" s="42" t="s">
        <v>45</v>
      </c>
      <c r="B54" s="40">
        <f t="shared" si="16"/>
        <v>371</v>
      </c>
      <c r="C54" s="7">
        <f t="shared" si="17"/>
        <v>294</v>
      </c>
      <c r="D54" s="5">
        <v>216</v>
      </c>
      <c r="E54" s="5">
        <v>78</v>
      </c>
      <c r="F54" s="5">
        <v>1</v>
      </c>
      <c r="G54" s="5">
        <v>0</v>
      </c>
      <c r="H54" s="5">
        <v>76</v>
      </c>
      <c r="I54" s="157"/>
      <c r="J54" s="77"/>
      <c r="K54" s="77"/>
      <c r="L54" s="71"/>
      <c r="M54" s="71"/>
      <c r="N54" s="71"/>
    </row>
    <row r="55" spans="1:14" ht="15" customHeight="1" x14ac:dyDescent="0.25">
      <c r="A55" s="40" t="s">
        <v>3</v>
      </c>
      <c r="B55" s="40">
        <f>SUM(B50:B54)</f>
        <v>1469</v>
      </c>
      <c r="C55" s="40">
        <f t="shared" ref="C55:H55" si="18">SUM(C50:C54)</f>
        <v>1154</v>
      </c>
      <c r="D55" s="40">
        <f t="shared" si="18"/>
        <v>844</v>
      </c>
      <c r="E55" s="40">
        <f t="shared" si="18"/>
        <v>310</v>
      </c>
      <c r="F55" s="40">
        <f t="shared" si="18"/>
        <v>5</v>
      </c>
      <c r="G55" s="40">
        <f t="shared" si="18"/>
        <v>0</v>
      </c>
      <c r="H55" s="40">
        <f t="shared" si="18"/>
        <v>310</v>
      </c>
      <c r="I55" s="77"/>
      <c r="J55" s="77"/>
      <c r="K55" s="71"/>
      <c r="L55" s="71"/>
      <c r="M55" s="71"/>
      <c r="N55" s="71"/>
    </row>
    <row r="57" spans="1:14" ht="68.25" customHeight="1" x14ac:dyDescent="0.2">
      <c r="A57" s="67" t="s">
        <v>472</v>
      </c>
      <c r="B57" s="68" t="s">
        <v>0</v>
      </c>
      <c r="C57" s="69" t="s">
        <v>46</v>
      </c>
      <c r="D57" s="69" t="s">
        <v>645</v>
      </c>
      <c r="E57" s="69" t="s">
        <v>46</v>
      </c>
      <c r="F57" s="69" t="s">
        <v>632</v>
      </c>
      <c r="G57" s="69" t="s">
        <v>2</v>
      </c>
      <c r="H57" s="69" t="s">
        <v>114</v>
      </c>
      <c r="I57" s="69" t="s">
        <v>115</v>
      </c>
    </row>
    <row r="58" spans="1:14" ht="15" customHeight="1" x14ac:dyDescent="0.25">
      <c r="A58" s="99" t="s">
        <v>458</v>
      </c>
      <c r="B58" s="72"/>
      <c r="C58" s="72" t="s">
        <v>3</v>
      </c>
      <c r="D58" s="72" t="s">
        <v>5</v>
      </c>
      <c r="E58" s="72" t="s">
        <v>6</v>
      </c>
      <c r="F58" s="72" t="s">
        <v>8</v>
      </c>
      <c r="G58" s="72" t="s">
        <v>8</v>
      </c>
      <c r="H58" s="72"/>
      <c r="I58" s="72"/>
      <c r="J58" s="158"/>
      <c r="K58" s="158"/>
    </row>
    <row r="59" spans="1:14" ht="15" customHeight="1" x14ac:dyDescent="0.25">
      <c r="A59" s="42" t="s">
        <v>47</v>
      </c>
      <c r="B59" s="40">
        <f>SUM(C59,F59:I59)</f>
        <v>83</v>
      </c>
      <c r="C59" s="7">
        <f>SUM(D59:E59)</f>
        <v>76</v>
      </c>
      <c r="D59" s="5">
        <v>54</v>
      </c>
      <c r="E59" s="5">
        <v>22</v>
      </c>
      <c r="F59" s="5">
        <v>0</v>
      </c>
      <c r="G59" s="5">
        <v>1</v>
      </c>
      <c r="H59" s="5">
        <v>0</v>
      </c>
      <c r="I59" s="5">
        <v>6</v>
      </c>
      <c r="J59" s="157"/>
      <c r="K59" s="158"/>
    </row>
    <row r="60" spans="1:14" ht="15" customHeight="1" x14ac:dyDescent="0.25">
      <c r="A60" s="42" t="s">
        <v>48</v>
      </c>
      <c r="B60" s="40">
        <f t="shared" ref="B60:B65" si="19">SUM(C60,F60:I60)</f>
        <v>257</v>
      </c>
      <c r="C60" s="7">
        <f t="shared" ref="C60:C65" si="20">SUM(D60:E60)</f>
        <v>200</v>
      </c>
      <c r="D60" s="5">
        <v>156</v>
      </c>
      <c r="E60" s="5">
        <v>44</v>
      </c>
      <c r="F60" s="5">
        <v>1</v>
      </c>
      <c r="G60" s="5">
        <v>0</v>
      </c>
      <c r="H60" s="5">
        <v>0</v>
      </c>
      <c r="I60" s="5">
        <v>56</v>
      </c>
      <c r="J60" s="157"/>
      <c r="K60" s="158"/>
    </row>
    <row r="61" spans="1:14" ht="15" customHeight="1" x14ac:dyDescent="0.25">
      <c r="A61" s="42" t="s">
        <v>49</v>
      </c>
      <c r="B61" s="40">
        <f t="shared" si="19"/>
        <v>210</v>
      </c>
      <c r="C61" s="7">
        <f t="shared" si="20"/>
        <v>176</v>
      </c>
      <c r="D61" s="5">
        <v>124</v>
      </c>
      <c r="E61" s="5">
        <v>52</v>
      </c>
      <c r="F61" s="5">
        <v>0</v>
      </c>
      <c r="G61" s="5">
        <v>2</v>
      </c>
      <c r="H61" s="5">
        <v>0</v>
      </c>
      <c r="I61" s="5">
        <v>32</v>
      </c>
      <c r="J61" s="157"/>
      <c r="K61" s="158"/>
    </row>
    <row r="62" spans="1:14" ht="15" customHeight="1" x14ac:dyDescent="0.25">
      <c r="A62" s="42" t="s">
        <v>50</v>
      </c>
      <c r="B62" s="40">
        <f t="shared" si="19"/>
        <v>249</v>
      </c>
      <c r="C62" s="7">
        <f t="shared" si="20"/>
        <v>197</v>
      </c>
      <c r="D62" s="5">
        <v>145</v>
      </c>
      <c r="E62" s="5">
        <v>52</v>
      </c>
      <c r="F62" s="5">
        <v>1</v>
      </c>
      <c r="G62" s="5">
        <v>3</v>
      </c>
      <c r="H62" s="5">
        <v>0</v>
      </c>
      <c r="I62" s="5">
        <v>48</v>
      </c>
      <c r="J62" s="157"/>
      <c r="K62" s="158"/>
    </row>
    <row r="63" spans="1:14" ht="15" customHeight="1" x14ac:dyDescent="0.25">
      <c r="A63" s="42" t="s">
        <v>51</v>
      </c>
      <c r="B63" s="40">
        <f t="shared" si="19"/>
        <v>269</v>
      </c>
      <c r="C63" s="7">
        <f t="shared" si="20"/>
        <v>226</v>
      </c>
      <c r="D63" s="5">
        <v>180</v>
      </c>
      <c r="E63" s="5">
        <v>46</v>
      </c>
      <c r="F63" s="5">
        <v>5</v>
      </c>
      <c r="G63" s="5">
        <v>4</v>
      </c>
      <c r="H63" s="5">
        <v>0</v>
      </c>
      <c r="I63" s="5">
        <v>34</v>
      </c>
      <c r="J63" s="157"/>
      <c r="K63" s="158"/>
    </row>
    <row r="64" spans="1:14" ht="15" customHeight="1" x14ac:dyDescent="0.25">
      <c r="A64" s="40" t="s">
        <v>52</v>
      </c>
      <c r="B64" s="40">
        <f t="shared" si="19"/>
        <v>34</v>
      </c>
      <c r="C64" s="7">
        <f t="shared" si="20"/>
        <v>28</v>
      </c>
      <c r="D64" s="5">
        <v>21</v>
      </c>
      <c r="E64" s="5">
        <v>7</v>
      </c>
      <c r="F64" s="5">
        <v>0</v>
      </c>
      <c r="G64" s="5">
        <v>0</v>
      </c>
      <c r="H64" s="5">
        <v>0</v>
      </c>
      <c r="I64" s="5">
        <v>6</v>
      </c>
      <c r="J64" s="157"/>
      <c r="K64" s="158"/>
    </row>
    <row r="65" spans="1:14" ht="15" customHeight="1" x14ac:dyDescent="0.25">
      <c r="A65" s="40" t="s">
        <v>246</v>
      </c>
      <c r="B65" s="40">
        <f t="shared" si="19"/>
        <v>166</v>
      </c>
      <c r="C65" s="7">
        <f t="shared" si="20"/>
        <v>138</v>
      </c>
      <c r="D65" s="5">
        <v>109</v>
      </c>
      <c r="E65" s="5">
        <v>29</v>
      </c>
      <c r="F65" s="5">
        <v>5</v>
      </c>
      <c r="G65" s="5">
        <v>0</v>
      </c>
      <c r="H65" s="5">
        <v>0</v>
      </c>
      <c r="I65" s="5">
        <v>23</v>
      </c>
      <c r="J65" s="157"/>
      <c r="K65" s="158"/>
    </row>
    <row r="66" spans="1:14" ht="15" customHeight="1" x14ac:dyDescent="0.25">
      <c r="A66" s="40" t="s">
        <v>3</v>
      </c>
      <c r="B66" s="40">
        <f>SUM(B59:B65)</f>
        <v>1268</v>
      </c>
      <c r="C66" s="40">
        <f t="shared" ref="C66:I66" si="21">SUM(C59:C65)</f>
        <v>1041</v>
      </c>
      <c r="D66" s="40">
        <f t="shared" si="21"/>
        <v>789</v>
      </c>
      <c r="E66" s="40">
        <f t="shared" si="21"/>
        <v>252</v>
      </c>
      <c r="F66" s="40">
        <f t="shared" si="21"/>
        <v>12</v>
      </c>
      <c r="G66" s="40">
        <f t="shared" si="21"/>
        <v>10</v>
      </c>
      <c r="H66" s="40">
        <f t="shared" si="21"/>
        <v>0</v>
      </c>
      <c r="I66" s="40">
        <f t="shared" si="21"/>
        <v>205</v>
      </c>
      <c r="J66" s="158"/>
      <c r="K66" s="158"/>
    </row>
    <row r="68" spans="1:14" ht="79.5" customHeight="1" x14ac:dyDescent="0.2">
      <c r="A68" s="67" t="s">
        <v>461</v>
      </c>
      <c r="B68" s="68" t="s">
        <v>0</v>
      </c>
      <c r="C68" s="68" t="s">
        <v>297</v>
      </c>
      <c r="D68" s="68" t="s">
        <v>297</v>
      </c>
      <c r="E68" s="68" t="s">
        <v>53</v>
      </c>
      <c r="F68" s="68" t="s">
        <v>646</v>
      </c>
      <c r="G68" s="68" t="s">
        <v>53</v>
      </c>
      <c r="H68" s="69" t="s">
        <v>2</v>
      </c>
      <c r="I68" s="69" t="s">
        <v>114</v>
      </c>
      <c r="J68" s="69" t="s">
        <v>115</v>
      </c>
      <c r="K68" s="77"/>
      <c r="L68" s="77"/>
      <c r="M68" s="80"/>
      <c r="N68" s="71"/>
    </row>
    <row r="69" spans="1:14" ht="15" customHeight="1" x14ac:dyDescent="0.25">
      <c r="A69" s="99" t="s">
        <v>458</v>
      </c>
      <c r="B69" s="81"/>
      <c r="C69" s="81" t="s">
        <v>3</v>
      </c>
      <c r="D69" s="81" t="s">
        <v>4</v>
      </c>
      <c r="E69" s="81" t="s">
        <v>3</v>
      </c>
      <c r="F69" s="81" t="s">
        <v>5</v>
      </c>
      <c r="G69" s="81" t="s">
        <v>6</v>
      </c>
      <c r="H69" s="81" t="s">
        <v>8</v>
      </c>
      <c r="I69" s="81"/>
      <c r="J69" s="81"/>
      <c r="K69" s="77"/>
      <c r="L69" s="77"/>
      <c r="M69" s="80"/>
      <c r="N69" s="71"/>
    </row>
    <row r="70" spans="1:14" ht="15" customHeight="1" x14ac:dyDescent="0.25">
      <c r="A70" s="76" t="s">
        <v>232</v>
      </c>
      <c r="B70" s="40">
        <f>SUM(C70,E70,H70:J70)</f>
        <v>334</v>
      </c>
      <c r="C70" s="10">
        <f>D70</f>
        <v>57</v>
      </c>
      <c r="D70" s="5">
        <v>57</v>
      </c>
      <c r="E70" s="10">
        <f>SUM(F70:G70)</f>
        <v>259</v>
      </c>
      <c r="F70" s="5">
        <v>219</v>
      </c>
      <c r="G70" s="5">
        <v>40</v>
      </c>
      <c r="H70" s="5">
        <v>0</v>
      </c>
      <c r="I70" s="5">
        <v>0</v>
      </c>
      <c r="J70" s="5">
        <v>18</v>
      </c>
      <c r="K70" s="32"/>
      <c r="L70" s="77"/>
      <c r="M70" s="80"/>
      <c r="N70" s="71"/>
    </row>
    <row r="71" spans="1:14" ht="15" customHeight="1" x14ac:dyDescent="0.25">
      <c r="A71" s="76" t="s">
        <v>233</v>
      </c>
      <c r="B71" s="40">
        <f t="shared" ref="B71:B75" si="22">SUM(C71,E71,H71:J71)</f>
        <v>282</v>
      </c>
      <c r="C71" s="10">
        <f t="shared" ref="C71:C75" si="23">D71</f>
        <v>71</v>
      </c>
      <c r="D71" s="5">
        <v>71</v>
      </c>
      <c r="E71" s="10">
        <f t="shared" ref="E71:E75" si="24">SUM(F71:G71)</f>
        <v>204</v>
      </c>
      <c r="F71" s="5">
        <v>181</v>
      </c>
      <c r="G71" s="5">
        <v>23</v>
      </c>
      <c r="H71" s="5">
        <v>0</v>
      </c>
      <c r="I71" s="5">
        <v>1</v>
      </c>
      <c r="J71" s="5">
        <v>6</v>
      </c>
      <c r="K71" s="32"/>
      <c r="L71" s="77"/>
      <c r="M71" s="82"/>
      <c r="N71" s="71"/>
    </row>
    <row r="72" spans="1:14" ht="15" customHeight="1" x14ac:dyDescent="0.25">
      <c r="A72" s="76" t="s">
        <v>237</v>
      </c>
      <c r="B72" s="40">
        <f t="shared" si="22"/>
        <v>101</v>
      </c>
      <c r="C72" s="10">
        <f t="shared" si="23"/>
        <v>14</v>
      </c>
      <c r="D72" s="5">
        <v>14</v>
      </c>
      <c r="E72" s="10">
        <f t="shared" si="24"/>
        <v>81</v>
      </c>
      <c r="F72" s="5">
        <v>71</v>
      </c>
      <c r="G72" s="5">
        <v>10</v>
      </c>
      <c r="H72" s="5">
        <v>0</v>
      </c>
      <c r="I72" s="5">
        <v>0</v>
      </c>
      <c r="J72" s="5">
        <v>6</v>
      </c>
      <c r="K72" s="32"/>
      <c r="L72" s="77"/>
      <c r="M72" s="82"/>
      <c r="N72" s="71"/>
    </row>
    <row r="73" spans="1:14" ht="15" customHeight="1" x14ac:dyDescent="0.25">
      <c r="A73" s="76" t="s">
        <v>234</v>
      </c>
      <c r="B73" s="40">
        <f t="shared" si="22"/>
        <v>305</v>
      </c>
      <c r="C73" s="10">
        <f t="shared" si="23"/>
        <v>72</v>
      </c>
      <c r="D73" s="5">
        <v>72</v>
      </c>
      <c r="E73" s="10">
        <f t="shared" si="24"/>
        <v>214</v>
      </c>
      <c r="F73" s="5">
        <v>186</v>
      </c>
      <c r="G73" s="5">
        <v>28</v>
      </c>
      <c r="H73" s="5">
        <v>1</v>
      </c>
      <c r="I73" s="5">
        <v>1</v>
      </c>
      <c r="J73" s="5">
        <v>17</v>
      </c>
      <c r="K73" s="32"/>
      <c r="L73" s="77"/>
      <c r="M73" s="80"/>
      <c r="N73" s="71"/>
    </row>
    <row r="74" spans="1:14" ht="15" customHeight="1" x14ac:dyDescent="0.25">
      <c r="A74" s="76" t="s">
        <v>267</v>
      </c>
      <c r="B74" s="40">
        <f t="shared" si="22"/>
        <v>302</v>
      </c>
      <c r="C74" s="10">
        <f t="shared" si="23"/>
        <v>74</v>
      </c>
      <c r="D74" s="5">
        <v>74</v>
      </c>
      <c r="E74" s="10">
        <f t="shared" si="24"/>
        <v>213</v>
      </c>
      <c r="F74" s="5">
        <v>185</v>
      </c>
      <c r="G74" s="5">
        <v>28</v>
      </c>
      <c r="H74" s="5">
        <v>0</v>
      </c>
      <c r="I74" s="5">
        <v>0</v>
      </c>
      <c r="J74" s="5">
        <v>15</v>
      </c>
      <c r="K74" s="32"/>
      <c r="L74" s="77"/>
      <c r="M74" s="80"/>
      <c r="N74" s="71"/>
    </row>
    <row r="75" spans="1:14" ht="15" customHeight="1" x14ac:dyDescent="0.25">
      <c r="A75" s="76" t="s">
        <v>235</v>
      </c>
      <c r="B75" s="40">
        <f t="shared" si="22"/>
        <v>265</v>
      </c>
      <c r="C75" s="10">
        <f t="shared" si="23"/>
        <v>52</v>
      </c>
      <c r="D75" s="5">
        <v>52</v>
      </c>
      <c r="E75" s="10">
        <f t="shared" si="24"/>
        <v>200</v>
      </c>
      <c r="F75" s="5">
        <v>164</v>
      </c>
      <c r="G75" s="5">
        <v>36</v>
      </c>
      <c r="H75" s="5">
        <v>0</v>
      </c>
      <c r="I75" s="5">
        <v>0</v>
      </c>
      <c r="J75" s="5">
        <v>13</v>
      </c>
      <c r="K75" s="32"/>
      <c r="L75" s="77"/>
      <c r="M75" s="80"/>
      <c r="N75" s="71"/>
    </row>
    <row r="76" spans="1:14" ht="15" customHeight="1" x14ac:dyDescent="0.25">
      <c r="A76" s="83" t="s">
        <v>3</v>
      </c>
      <c r="B76" s="40">
        <f>SUM(B70:B75)</f>
        <v>1589</v>
      </c>
      <c r="C76" s="40">
        <f t="shared" ref="C76:J76" si="25">SUM(C70:C75)</f>
        <v>340</v>
      </c>
      <c r="D76" s="40">
        <f t="shared" si="25"/>
        <v>340</v>
      </c>
      <c r="E76" s="40">
        <f t="shared" si="25"/>
        <v>1171</v>
      </c>
      <c r="F76" s="40">
        <f t="shared" si="25"/>
        <v>1006</v>
      </c>
      <c r="G76" s="40">
        <f t="shared" si="25"/>
        <v>165</v>
      </c>
      <c r="H76" s="40">
        <f t="shared" si="25"/>
        <v>1</v>
      </c>
      <c r="I76" s="40">
        <f t="shared" si="25"/>
        <v>2</v>
      </c>
      <c r="J76" s="40">
        <f t="shared" si="25"/>
        <v>75</v>
      </c>
      <c r="K76" s="77"/>
      <c r="L76" s="77"/>
      <c r="M76" s="80"/>
      <c r="N76" s="71"/>
    </row>
    <row r="77" spans="1:14" ht="41.25" customHeight="1" x14ac:dyDescent="0.25">
      <c r="A77" s="16"/>
      <c r="B77" s="16"/>
      <c r="C77" s="16"/>
      <c r="D77" s="16"/>
      <c r="E77" s="16"/>
      <c r="F77" s="16"/>
      <c r="G77" s="16"/>
      <c r="H77" s="75"/>
      <c r="I77" s="77"/>
      <c r="J77" s="77"/>
    </row>
    <row r="78" spans="1:14" ht="63" customHeight="1" x14ac:dyDescent="0.2">
      <c r="A78" s="67" t="s">
        <v>471</v>
      </c>
      <c r="B78" s="68" t="s">
        <v>0</v>
      </c>
      <c r="C78" s="69" t="s">
        <v>298</v>
      </c>
      <c r="D78" s="69" t="s">
        <v>647</v>
      </c>
      <c r="E78" s="69" t="s">
        <v>2</v>
      </c>
      <c r="F78" s="69" t="s">
        <v>114</v>
      </c>
      <c r="G78" s="69" t="s">
        <v>115</v>
      </c>
      <c r="H78" s="77"/>
      <c r="I78" s="77"/>
      <c r="J78" s="77"/>
      <c r="K78" s="77"/>
      <c r="M78" s="71"/>
      <c r="N78" s="71"/>
    </row>
    <row r="79" spans="1:14" ht="15" customHeight="1" x14ac:dyDescent="0.25">
      <c r="A79" s="99" t="s">
        <v>458</v>
      </c>
      <c r="B79" s="72"/>
      <c r="C79" s="72" t="s">
        <v>3</v>
      </c>
      <c r="D79" s="72" t="s">
        <v>4</v>
      </c>
      <c r="E79" s="72" t="s">
        <v>8</v>
      </c>
      <c r="F79" s="72"/>
      <c r="G79" s="72"/>
      <c r="H79" s="77"/>
      <c r="I79" s="77"/>
      <c r="J79" s="77"/>
      <c r="K79" s="77"/>
      <c r="M79" s="71"/>
      <c r="N79" s="71"/>
    </row>
    <row r="80" spans="1:14" ht="15" customHeight="1" x14ac:dyDescent="0.25">
      <c r="A80" s="42" t="s">
        <v>54</v>
      </c>
      <c r="B80" s="40">
        <f>SUM(C80,E80:G80)</f>
        <v>82</v>
      </c>
      <c r="C80" s="7">
        <f>D80</f>
        <v>46</v>
      </c>
      <c r="D80" s="5">
        <v>46</v>
      </c>
      <c r="E80" s="5">
        <v>0</v>
      </c>
      <c r="F80" s="5">
        <v>0</v>
      </c>
      <c r="G80" s="5">
        <v>36</v>
      </c>
      <c r="H80" s="32"/>
      <c r="I80" s="75"/>
      <c r="J80" s="77"/>
      <c r="K80" s="77"/>
      <c r="M80" s="71"/>
      <c r="N80" s="71"/>
    </row>
    <row r="81" spans="1:14" ht="15" customHeight="1" x14ac:dyDescent="0.25">
      <c r="A81" s="42" t="s">
        <v>55</v>
      </c>
      <c r="B81" s="40">
        <f t="shared" ref="B81:B83" si="26">SUM(C81,E81:G81)</f>
        <v>241</v>
      </c>
      <c r="C81" s="7">
        <f t="shared" ref="C81:C83" si="27">D81</f>
        <v>121</v>
      </c>
      <c r="D81" s="5">
        <v>121</v>
      </c>
      <c r="E81" s="5">
        <v>6</v>
      </c>
      <c r="F81" s="5">
        <v>0</v>
      </c>
      <c r="G81" s="5">
        <v>114</v>
      </c>
      <c r="H81" s="166"/>
      <c r="J81" s="167"/>
      <c r="K81" s="167"/>
      <c r="M81" s="71"/>
      <c r="N81" s="71"/>
    </row>
    <row r="82" spans="1:14" ht="15" customHeight="1" x14ac:dyDescent="0.25">
      <c r="A82" s="42" t="s">
        <v>56</v>
      </c>
      <c r="B82" s="40">
        <f t="shared" si="26"/>
        <v>294</v>
      </c>
      <c r="C82" s="7">
        <f t="shared" si="27"/>
        <v>157</v>
      </c>
      <c r="D82" s="5">
        <v>157</v>
      </c>
      <c r="E82" s="5">
        <v>2</v>
      </c>
      <c r="F82" s="5">
        <v>0</v>
      </c>
      <c r="G82" s="5">
        <v>135</v>
      </c>
      <c r="H82" s="157"/>
      <c r="I82" s="75"/>
      <c r="J82" s="77"/>
      <c r="K82" s="77"/>
      <c r="M82" s="71"/>
      <c r="N82" s="71"/>
    </row>
    <row r="83" spans="1:14" ht="15" customHeight="1" x14ac:dyDescent="0.25">
      <c r="A83" s="42" t="s">
        <v>57</v>
      </c>
      <c r="B83" s="40">
        <f t="shared" si="26"/>
        <v>267</v>
      </c>
      <c r="C83" s="7">
        <f t="shared" si="27"/>
        <v>134</v>
      </c>
      <c r="D83" s="5">
        <v>134</v>
      </c>
      <c r="E83" s="5">
        <v>2</v>
      </c>
      <c r="F83" s="5">
        <v>0</v>
      </c>
      <c r="G83" s="5">
        <v>131</v>
      </c>
      <c r="H83" s="157"/>
      <c r="I83" s="75"/>
      <c r="J83" s="77"/>
      <c r="K83" s="77"/>
      <c r="M83" s="71"/>
      <c r="N83" s="71"/>
    </row>
    <row r="84" spans="1:14" ht="15" customHeight="1" x14ac:dyDescent="0.25">
      <c r="A84" s="40" t="s">
        <v>3</v>
      </c>
      <c r="B84" s="40">
        <f>SUM(B80:B83)</f>
        <v>884</v>
      </c>
      <c r="C84" s="40">
        <f t="shared" ref="C84:G84" si="28">SUM(C80:C83)</f>
        <v>458</v>
      </c>
      <c r="D84" s="40">
        <f t="shared" si="28"/>
        <v>458</v>
      </c>
      <c r="E84" s="40">
        <f t="shared" si="28"/>
        <v>10</v>
      </c>
      <c r="F84" s="40">
        <f t="shared" si="28"/>
        <v>0</v>
      </c>
      <c r="G84" s="40">
        <f t="shared" si="28"/>
        <v>416</v>
      </c>
      <c r="H84" s="77"/>
      <c r="I84" s="77"/>
      <c r="J84" s="77"/>
      <c r="K84" s="77"/>
      <c r="M84" s="71"/>
      <c r="N84" s="71"/>
    </row>
    <row r="86" spans="1:14" ht="85.5" customHeight="1" x14ac:dyDescent="0.2">
      <c r="A86" s="67" t="s">
        <v>470</v>
      </c>
      <c r="B86" s="84" t="s">
        <v>0</v>
      </c>
      <c r="C86" s="85" t="s">
        <v>299</v>
      </c>
      <c r="D86" s="85" t="s">
        <v>648</v>
      </c>
      <c r="E86" s="85" t="s">
        <v>299</v>
      </c>
      <c r="F86" s="85" t="s">
        <v>2</v>
      </c>
      <c r="G86" s="85" t="s">
        <v>114</v>
      </c>
      <c r="H86" s="85" t="s">
        <v>115</v>
      </c>
      <c r="I86" s="77"/>
    </row>
    <row r="87" spans="1:14" ht="15" customHeight="1" x14ac:dyDescent="0.25">
      <c r="A87" s="99" t="s">
        <v>458</v>
      </c>
      <c r="B87" s="40"/>
      <c r="C87" s="40" t="s">
        <v>3</v>
      </c>
      <c r="D87" s="40" t="s">
        <v>5</v>
      </c>
      <c r="E87" s="40" t="s">
        <v>6</v>
      </c>
      <c r="F87" s="40" t="s">
        <v>8</v>
      </c>
      <c r="G87" s="40"/>
      <c r="H87" s="40"/>
      <c r="I87" s="77"/>
    </row>
    <row r="88" spans="1:14" ht="15" customHeight="1" x14ac:dyDescent="0.25">
      <c r="A88" s="42" t="s">
        <v>58</v>
      </c>
      <c r="B88" s="40">
        <f>SUM(C88,F88:H88)</f>
        <v>499</v>
      </c>
      <c r="C88" s="7">
        <f>SUM(D88:E88)</f>
        <v>396</v>
      </c>
      <c r="D88" s="5">
        <v>334</v>
      </c>
      <c r="E88" s="5">
        <v>62</v>
      </c>
      <c r="F88" s="5">
        <v>5</v>
      </c>
      <c r="G88" s="5">
        <v>0</v>
      </c>
      <c r="H88" s="5">
        <v>98</v>
      </c>
      <c r="I88" s="165"/>
    </row>
    <row r="89" spans="1:14" ht="15" customHeight="1" x14ac:dyDescent="0.25">
      <c r="A89" s="42" t="s">
        <v>59</v>
      </c>
      <c r="B89" s="40">
        <f t="shared" ref="B89:B92" si="29">SUM(C89,F89:H89)</f>
        <v>290</v>
      </c>
      <c r="C89" s="7">
        <f t="shared" ref="C89:C92" si="30">SUM(D89:E89)</f>
        <v>224</v>
      </c>
      <c r="D89" s="5">
        <v>189</v>
      </c>
      <c r="E89" s="5">
        <v>35</v>
      </c>
      <c r="F89" s="5">
        <v>0</v>
      </c>
      <c r="G89" s="5">
        <v>0</v>
      </c>
      <c r="H89" s="5">
        <v>66</v>
      </c>
      <c r="I89" s="32"/>
    </row>
    <row r="90" spans="1:14" ht="15" customHeight="1" x14ac:dyDescent="0.25">
      <c r="A90" s="42" t="s">
        <v>60</v>
      </c>
      <c r="B90" s="40">
        <f t="shared" si="29"/>
        <v>373</v>
      </c>
      <c r="C90" s="7">
        <f t="shared" si="30"/>
        <v>288</v>
      </c>
      <c r="D90" s="5">
        <v>248</v>
      </c>
      <c r="E90" s="5">
        <v>40</v>
      </c>
      <c r="F90" s="5">
        <v>2</v>
      </c>
      <c r="G90" s="5">
        <v>0</v>
      </c>
      <c r="H90" s="5">
        <v>83</v>
      </c>
      <c r="I90" s="32"/>
    </row>
    <row r="91" spans="1:14" ht="15" customHeight="1" x14ac:dyDescent="0.25">
      <c r="A91" s="42" t="s">
        <v>61</v>
      </c>
      <c r="B91" s="40">
        <f t="shared" si="29"/>
        <v>316</v>
      </c>
      <c r="C91" s="7">
        <f t="shared" si="30"/>
        <v>203</v>
      </c>
      <c r="D91" s="5">
        <v>167</v>
      </c>
      <c r="E91" s="5">
        <v>36</v>
      </c>
      <c r="F91" s="5">
        <v>4</v>
      </c>
      <c r="G91" s="5">
        <v>0</v>
      </c>
      <c r="H91" s="5">
        <v>109</v>
      </c>
      <c r="I91" s="157"/>
    </row>
    <row r="92" spans="1:14" ht="15" customHeight="1" x14ac:dyDescent="0.25">
      <c r="A92" s="42" t="s">
        <v>62</v>
      </c>
      <c r="B92" s="40">
        <f t="shared" si="29"/>
        <v>169</v>
      </c>
      <c r="C92" s="7">
        <f t="shared" si="30"/>
        <v>114</v>
      </c>
      <c r="D92" s="5">
        <v>98</v>
      </c>
      <c r="E92" s="5">
        <v>16</v>
      </c>
      <c r="F92" s="5">
        <v>2</v>
      </c>
      <c r="G92" s="5">
        <v>0</v>
      </c>
      <c r="H92" s="5">
        <v>53</v>
      </c>
      <c r="I92" s="157"/>
    </row>
    <row r="93" spans="1:14" ht="15" customHeight="1" x14ac:dyDescent="0.25">
      <c r="A93" s="40" t="s">
        <v>3</v>
      </c>
      <c r="B93" s="40">
        <f>SUM(B88:B92)</f>
        <v>1647</v>
      </c>
      <c r="C93" s="40">
        <f t="shared" ref="C93:H93" si="31">SUM(C88:C92)</f>
        <v>1225</v>
      </c>
      <c r="D93" s="40">
        <f t="shared" si="31"/>
        <v>1036</v>
      </c>
      <c r="E93" s="40">
        <f t="shared" si="31"/>
        <v>189</v>
      </c>
      <c r="F93" s="40">
        <f t="shared" si="31"/>
        <v>13</v>
      </c>
      <c r="G93" s="40">
        <f t="shared" si="31"/>
        <v>0</v>
      </c>
      <c r="H93" s="40">
        <f t="shared" si="31"/>
        <v>409</v>
      </c>
      <c r="I93" s="77"/>
    </row>
    <row r="95" spans="1:14" ht="96.75" customHeight="1" x14ac:dyDescent="0.2">
      <c r="A95" s="67" t="s">
        <v>469</v>
      </c>
      <c r="B95" s="84" t="s">
        <v>0</v>
      </c>
      <c r="C95" s="85" t="s">
        <v>482</v>
      </c>
      <c r="D95" s="85" t="s">
        <v>482</v>
      </c>
      <c r="E95" s="85" t="s">
        <v>482</v>
      </c>
      <c r="F95" s="85" t="s">
        <v>253</v>
      </c>
      <c r="G95" s="85" t="s">
        <v>649</v>
      </c>
      <c r="H95" s="85" t="s">
        <v>253</v>
      </c>
      <c r="I95" s="85" t="s">
        <v>2</v>
      </c>
      <c r="J95" s="85" t="s">
        <v>114</v>
      </c>
      <c r="K95" s="85" t="s">
        <v>115</v>
      </c>
      <c r="M95" s="71"/>
      <c r="N95" s="71"/>
    </row>
    <row r="96" spans="1:14" ht="15" customHeight="1" x14ac:dyDescent="0.25">
      <c r="A96" s="99" t="s">
        <v>458</v>
      </c>
      <c r="B96" s="40"/>
      <c r="C96" s="40" t="s">
        <v>3</v>
      </c>
      <c r="D96" s="40" t="s">
        <v>4</v>
      </c>
      <c r="E96" s="40" t="s">
        <v>7</v>
      </c>
      <c r="F96" s="40" t="s">
        <v>3</v>
      </c>
      <c r="G96" s="40" t="s">
        <v>5</v>
      </c>
      <c r="H96" s="40" t="s">
        <v>6</v>
      </c>
      <c r="I96" s="40" t="s">
        <v>8</v>
      </c>
      <c r="J96" s="40"/>
      <c r="K96" s="40"/>
      <c r="M96" s="71"/>
      <c r="N96" s="71"/>
    </row>
    <row r="97" spans="1:14" ht="15" customHeight="1" x14ac:dyDescent="0.25">
      <c r="A97" s="42" t="s">
        <v>63</v>
      </c>
      <c r="B97" s="40">
        <f>SUM(C97,F97,I97:K97)</f>
        <v>164</v>
      </c>
      <c r="C97" s="5">
        <f>SUM(D97:E97)</f>
        <v>64</v>
      </c>
      <c r="D97" s="5">
        <v>57</v>
      </c>
      <c r="E97" s="5">
        <v>7</v>
      </c>
      <c r="F97" s="5">
        <f>SUM(G97:H97)</f>
        <v>90</v>
      </c>
      <c r="G97" s="5">
        <v>72</v>
      </c>
      <c r="H97" s="5">
        <v>18</v>
      </c>
      <c r="I97" s="5">
        <v>0</v>
      </c>
      <c r="J97" s="5">
        <v>0</v>
      </c>
      <c r="K97" s="5">
        <v>10</v>
      </c>
      <c r="L97" s="32"/>
      <c r="M97" s="71"/>
      <c r="N97" s="71"/>
    </row>
    <row r="98" spans="1:14" ht="15" customHeight="1" x14ac:dyDescent="0.25">
      <c r="A98" s="42" t="s">
        <v>64</v>
      </c>
      <c r="B98" s="40">
        <f t="shared" ref="B98:B100" si="32">SUM(C98,F98,I98:K98)</f>
        <v>107</v>
      </c>
      <c r="C98" s="5">
        <f t="shared" ref="C98:C100" si="33">SUM(D98:E98)</f>
        <v>44</v>
      </c>
      <c r="D98" s="5">
        <v>41</v>
      </c>
      <c r="E98" s="5">
        <v>3</v>
      </c>
      <c r="F98" s="5">
        <f t="shared" ref="F98:F100" si="34">SUM(G98:H98)</f>
        <v>58</v>
      </c>
      <c r="G98" s="5">
        <v>48</v>
      </c>
      <c r="H98" s="5">
        <v>10</v>
      </c>
      <c r="I98" s="5">
        <v>0</v>
      </c>
      <c r="J98" s="5">
        <v>0</v>
      </c>
      <c r="K98" s="5">
        <v>5</v>
      </c>
      <c r="L98" s="32"/>
      <c r="M98" s="71"/>
      <c r="N98" s="71"/>
    </row>
    <row r="99" spans="1:14" ht="15" customHeight="1" x14ac:dyDescent="0.25">
      <c r="A99" s="42" t="s">
        <v>65</v>
      </c>
      <c r="B99" s="40">
        <f t="shared" si="32"/>
        <v>329</v>
      </c>
      <c r="C99" s="5">
        <f t="shared" si="33"/>
        <v>135</v>
      </c>
      <c r="D99" s="5">
        <v>121</v>
      </c>
      <c r="E99" s="5">
        <v>14</v>
      </c>
      <c r="F99" s="5">
        <f t="shared" si="34"/>
        <v>180</v>
      </c>
      <c r="G99" s="5">
        <v>152</v>
      </c>
      <c r="H99" s="5">
        <v>28</v>
      </c>
      <c r="I99" s="5">
        <v>1</v>
      </c>
      <c r="J99" s="5">
        <v>0</v>
      </c>
      <c r="K99" s="5">
        <v>13</v>
      </c>
      <c r="L99" s="32"/>
      <c r="M99" s="71"/>
      <c r="N99" s="71"/>
    </row>
    <row r="100" spans="1:14" ht="15" customHeight="1" x14ac:dyDescent="0.25">
      <c r="A100" s="42" t="s">
        <v>66</v>
      </c>
      <c r="B100" s="40">
        <f t="shared" si="32"/>
        <v>357</v>
      </c>
      <c r="C100" s="5">
        <f t="shared" si="33"/>
        <v>109</v>
      </c>
      <c r="D100" s="5">
        <v>98</v>
      </c>
      <c r="E100" s="5">
        <v>11</v>
      </c>
      <c r="F100" s="5">
        <f t="shared" si="34"/>
        <v>237</v>
      </c>
      <c r="G100" s="5">
        <v>201</v>
      </c>
      <c r="H100" s="5">
        <v>36</v>
      </c>
      <c r="I100" s="5">
        <v>1</v>
      </c>
      <c r="J100" s="5">
        <v>0</v>
      </c>
      <c r="K100" s="5">
        <v>10</v>
      </c>
      <c r="L100" s="32"/>
      <c r="M100" s="71"/>
      <c r="N100" s="71"/>
    </row>
    <row r="101" spans="1:14" ht="15" customHeight="1" x14ac:dyDescent="0.25">
      <c r="A101" s="40" t="s">
        <v>3</v>
      </c>
      <c r="B101" s="40">
        <f>SUM(B97:B100)</f>
        <v>957</v>
      </c>
      <c r="C101" s="40">
        <f t="shared" ref="C101:K101" si="35">SUM(C97:C100)</f>
        <v>352</v>
      </c>
      <c r="D101" s="40">
        <f t="shared" si="35"/>
        <v>317</v>
      </c>
      <c r="E101" s="40">
        <f t="shared" si="35"/>
        <v>35</v>
      </c>
      <c r="F101" s="40">
        <f t="shared" si="35"/>
        <v>565</v>
      </c>
      <c r="G101" s="40">
        <f t="shared" si="35"/>
        <v>473</v>
      </c>
      <c r="H101" s="40">
        <f t="shared" si="35"/>
        <v>92</v>
      </c>
      <c r="I101" s="40">
        <f t="shared" si="35"/>
        <v>2</v>
      </c>
      <c r="J101" s="40">
        <f t="shared" si="35"/>
        <v>0</v>
      </c>
      <c r="K101" s="40">
        <f t="shared" si="35"/>
        <v>38</v>
      </c>
      <c r="M101" s="71"/>
      <c r="N101" s="71"/>
    </row>
    <row r="103" spans="1:14" ht="88.5" customHeight="1" x14ac:dyDescent="0.2">
      <c r="A103" s="67" t="s">
        <v>468</v>
      </c>
      <c r="B103" s="84" t="s">
        <v>0</v>
      </c>
      <c r="C103" s="84" t="s">
        <v>300</v>
      </c>
      <c r="D103" s="84" t="s">
        <v>300</v>
      </c>
      <c r="E103" s="85" t="s">
        <v>67</v>
      </c>
      <c r="F103" s="85" t="s">
        <v>650</v>
      </c>
      <c r="G103" s="85" t="s">
        <v>67</v>
      </c>
      <c r="H103" s="85" t="s">
        <v>2</v>
      </c>
      <c r="I103" s="86" t="s">
        <v>114</v>
      </c>
      <c r="J103" s="86" t="s">
        <v>115</v>
      </c>
      <c r="M103" s="71"/>
      <c r="N103" s="71"/>
    </row>
    <row r="104" spans="1:14" ht="15" customHeight="1" x14ac:dyDescent="0.25">
      <c r="A104" s="99" t="s">
        <v>458</v>
      </c>
      <c r="B104" s="40"/>
      <c r="C104" s="40" t="s">
        <v>3</v>
      </c>
      <c r="D104" s="40" t="s">
        <v>4</v>
      </c>
      <c r="E104" s="40" t="s">
        <v>3</v>
      </c>
      <c r="F104" s="40" t="s">
        <v>5</v>
      </c>
      <c r="G104" s="40" t="s">
        <v>6</v>
      </c>
      <c r="H104" s="40" t="s">
        <v>8</v>
      </c>
      <c r="I104" s="40"/>
      <c r="J104" s="40"/>
      <c r="M104" s="71"/>
      <c r="N104" s="71"/>
    </row>
    <row r="105" spans="1:14" ht="15" customHeight="1" x14ac:dyDescent="0.25">
      <c r="A105" s="42" t="s">
        <v>68</v>
      </c>
      <c r="B105" s="40">
        <f>SUM(C105,E105,H105:J105)</f>
        <v>193</v>
      </c>
      <c r="C105" s="4">
        <f>D105</f>
        <v>63</v>
      </c>
      <c r="D105" s="5">
        <v>63</v>
      </c>
      <c r="E105" s="4">
        <f>SUM(F105:G105)</f>
        <v>121</v>
      </c>
      <c r="F105" s="5">
        <v>102</v>
      </c>
      <c r="G105" s="5">
        <v>19</v>
      </c>
      <c r="H105" s="5">
        <v>0</v>
      </c>
      <c r="I105" s="5">
        <v>1</v>
      </c>
      <c r="J105" s="5">
        <v>8</v>
      </c>
      <c r="K105" s="32"/>
      <c r="M105" s="71"/>
      <c r="N105" s="71"/>
    </row>
    <row r="106" spans="1:14" ht="15" customHeight="1" x14ac:dyDescent="0.25">
      <c r="A106" s="42" t="s">
        <v>69</v>
      </c>
      <c r="B106" s="40">
        <f t="shared" ref="B106:B108" si="36">SUM(C106,E106,H106:J106)</f>
        <v>285</v>
      </c>
      <c r="C106" s="4">
        <f t="shared" ref="C106:C108" si="37">D106</f>
        <v>74</v>
      </c>
      <c r="D106" s="5">
        <v>74</v>
      </c>
      <c r="E106" s="4">
        <f t="shared" ref="E106:E108" si="38">SUM(F106:G106)</f>
        <v>192</v>
      </c>
      <c r="F106" s="5">
        <v>164</v>
      </c>
      <c r="G106" s="5">
        <v>28</v>
      </c>
      <c r="H106" s="5">
        <v>0</v>
      </c>
      <c r="I106" s="5">
        <v>0</v>
      </c>
      <c r="J106" s="5">
        <v>19</v>
      </c>
      <c r="K106" s="32"/>
      <c r="M106" s="71"/>
      <c r="N106" s="71"/>
    </row>
    <row r="107" spans="1:14" ht="15" customHeight="1" x14ac:dyDescent="0.25">
      <c r="A107" s="42" t="s">
        <v>70</v>
      </c>
      <c r="B107" s="40">
        <f t="shared" si="36"/>
        <v>201</v>
      </c>
      <c r="C107" s="4">
        <f t="shared" si="37"/>
        <v>69</v>
      </c>
      <c r="D107" s="5">
        <v>69</v>
      </c>
      <c r="E107" s="4">
        <f t="shared" si="38"/>
        <v>121</v>
      </c>
      <c r="F107" s="5">
        <v>93</v>
      </c>
      <c r="G107" s="5">
        <v>28</v>
      </c>
      <c r="H107" s="5">
        <v>1</v>
      </c>
      <c r="I107" s="5">
        <v>0</v>
      </c>
      <c r="J107" s="5">
        <v>10</v>
      </c>
      <c r="K107" s="32"/>
      <c r="M107" s="71"/>
      <c r="N107" s="71"/>
    </row>
    <row r="108" spans="1:14" ht="15" customHeight="1" x14ac:dyDescent="0.25">
      <c r="A108" s="42" t="s">
        <v>71</v>
      </c>
      <c r="B108" s="40">
        <f t="shared" si="36"/>
        <v>377</v>
      </c>
      <c r="C108" s="4">
        <f t="shared" si="37"/>
        <v>136</v>
      </c>
      <c r="D108" s="5">
        <v>136</v>
      </c>
      <c r="E108" s="4">
        <f t="shared" si="38"/>
        <v>225</v>
      </c>
      <c r="F108" s="5">
        <v>193</v>
      </c>
      <c r="G108" s="5">
        <v>32</v>
      </c>
      <c r="H108" s="5">
        <v>0</v>
      </c>
      <c r="I108" s="5">
        <v>0</v>
      </c>
      <c r="J108" s="5">
        <v>16</v>
      </c>
      <c r="K108" s="32"/>
      <c r="M108" s="71"/>
      <c r="N108" s="71"/>
    </row>
    <row r="109" spans="1:14" ht="15" customHeight="1" x14ac:dyDescent="0.25">
      <c r="A109" s="40" t="s">
        <v>3</v>
      </c>
      <c r="B109" s="40">
        <f>SUM(B105:B108)</f>
        <v>1056</v>
      </c>
      <c r="C109" s="40">
        <f t="shared" ref="C109:J109" si="39">SUM(C105:C108)</f>
        <v>342</v>
      </c>
      <c r="D109" s="40">
        <f t="shared" si="39"/>
        <v>342</v>
      </c>
      <c r="E109" s="40">
        <f t="shared" si="39"/>
        <v>659</v>
      </c>
      <c r="F109" s="40">
        <f t="shared" si="39"/>
        <v>552</v>
      </c>
      <c r="G109" s="40">
        <f t="shared" si="39"/>
        <v>107</v>
      </c>
      <c r="H109" s="40">
        <f t="shared" si="39"/>
        <v>1</v>
      </c>
      <c r="I109" s="40">
        <f t="shared" si="39"/>
        <v>1</v>
      </c>
      <c r="J109" s="40">
        <f t="shared" si="39"/>
        <v>53</v>
      </c>
      <c r="M109" s="71"/>
      <c r="N109" s="71"/>
    </row>
    <row r="110" spans="1:14" ht="126" customHeight="1" x14ac:dyDescent="0.25"/>
    <row r="111" spans="1:14" ht="81" customHeight="1" x14ac:dyDescent="0.2">
      <c r="A111" s="67" t="s">
        <v>467</v>
      </c>
      <c r="B111" s="84" t="s">
        <v>0</v>
      </c>
      <c r="C111" s="85" t="s">
        <v>244</v>
      </c>
      <c r="D111" s="85" t="s">
        <v>651</v>
      </c>
      <c r="E111" s="85" t="s">
        <v>2</v>
      </c>
      <c r="F111" s="86" t="s">
        <v>114</v>
      </c>
      <c r="G111" s="86" t="s">
        <v>115</v>
      </c>
      <c r="H111" s="77"/>
      <c r="M111" s="71"/>
      <c r="N111" s="71"/>
    </row>
    <row r="112" spans="1:14" ht="15" customHeight="1" x14ac:dyDescent="0.25">
      <c r="A112" s="99" t="s">
        <v>458</v>
      </c>
      <c r="B112" s="40"/>
      <c r="C112" s="40" t="s">
        <v>3</v>
      </c>
      <c r="D112" s="40" t="s">
        <v>4</v>
      </c>
      <c r="E112" s="40" t="s">
        <v>8</v>
      </c>
      <c r="F112" s="40"/>
      <c r="G112" s="40"/>
      <c r="H112" s="77"/>
      <c r="I112" s="79"/>
      <c r="M112" s="71"/>
      <c r="N112" s="71"/>
    </row>
    <row r="113" spans="1:14" ht="15" customHeight="1" x14ac:dyDescent="0.25">
      <c r="A113" s="42" t="s">
        <v>72</v>
      </c>
      <c r="B113" s="40">
        <f>SUM(C113,E113:G113)</f>
        <v>92</v>
      </c>
      <c r="C113" s="7">
        <f>D113</f>
        <v>46</v>
      </c>
      <c r="D113" s="5">
        <v>46</v>
      </c>
      <c r="E113" s="5">
        <v>1</v>
      </c>
      <c r="F113" s="5">
        <v>0</v>
      </c>
      <c r="G113" s="5">
        <v>45</v>
      </c>
      <c r="H113" s="32"/>
      <c r="M113" s="71"/>
      <c r="N113" s="71"/>
    </row>
    <row r="114" spans="1:14" ht="15" customHeight="1" x14ac:dyDescent="0.25">
      <c r="A114" s="42" t="s">
        <v>73</v>
      </c>
      <c r="B114" s="40">
        <f t="shared" ref="B114:B117" si="40">SUM(C114,E114:G114)</f>
        <v>70</v>
      </c>
      <c r="C114" s="7">
        <f t="shared" ref="C114:C117" si="41">D114</f>
        <v>40</v>
      </c>
      <c r="D114" s="5">
        <v>40</v>
      </c>
      <c r="E114" s="5">
        <v>0</v>
      </c>
      <c r="F114" s="5">
        <v>0</v>
      </c>
      <c r="G114" s="5">
        <v>30</v>
      </c>
      <c r="H114" s="32"/>
      <c r="M114" s="71"/>
      <c r="N114" s="71"/>
    </row>
    <row r="115" spans="1:14" ht="15" customHeight="1" x14ac:dyDescent="0.25">
      <c r="A115" s="42" t="s">
        <v>74</v>
      </c>
      <c r="B115" s="40">
        <f t="shared" si="40"/>
        <v>14</v>
      </c>
      <c r="C115" s="7">
        <f t="shared" si="41"/>
        <v>11</v>
      </c>
      <c r="D115" s="5">
        <v>11</v>
      </c>
      <c r="E115" s="5">
        <v>0</v>
      </c>
      <c r="F115" s="5">
        <v>0</v>
      </c>
      <c r="G115" s="5">
        <v>3</v>
      </c>
      <c r="H115" s="32"/>
      <c r="M115" s="71"/>
      <c r="N115" s="71"/>
    </row>
    <row r="116" spans="1:14" ht="15" customHeight="1" x14ac:dyDescent="0.25">
      <c r="A116" s="42" t="s">
        <v>75</v>
      </c>
      <c r="B116" s="40">
        <f t="shared" si="40"/>
        <v>117</v>
      </c>
      <c r="C116" s="7">
        <f t="shared" si="41"/>
        <v>60</v>
      </c>
      <c r="D116" s="5">
        <v>60</v>
      </c>
      <c r="E116" s="5">
        <v>2</v>
      </c>
      <c r="F116" s="5">
        <v>0</v>
      </c>
      <c r="G116" s="5">
        <v>55</v>
      </c>
      <c r="H116" s="32"/>
      <c r="M116" s="71"/>
      <c r="N116" s="71"/>
    </row>
    <row r="117" spans="1:14" ht="15" customHeight="1" x14ac:dyDescent="0.25">
      <c r="A117" s="42" t="s">
        <v>76</v>
      </c>
      <c r="B117" s="40">
        <f t="shared" si="40"/>
        <v>236</v>
      </c>
      <c r="C117" s="7">
        <f t="shared" si="41"/>
        <v>118</v>
      </c>
      <c r="D117" s="5">
        <v>118</v>
      </c>
      <c r="E117" s="5">
        <v>1</v>
      </c>
      <c r="F117" s="5">
        <v>0</v>
      </c>
      <c r="G117" s="5">
        <v>117</v>
      </c>
      <c r="H117" s="32"/>
      <c r="M117" s="71"/>
      <c r="N117" s="71"/>
    </row>
    <row r="118" spans="1:14" ht="15" customHeight="1" x14ac:dyDescent="0.25">
      <c r="A118" s="40" t="s">
        <v>3</v>
      </c>
      <c r="B118" s="40">
        <f>SUM(B113:B117)</f>
        <v>529</v>
      </c>
      <c r="C118" s="40">
        <f t="shared" ref="C118:G118" si="42">SUM(C113:C117)</f>
        <v>275</v>
      </c>
      <c r="D118" s="40">
        <f t="shared" si="42"/>
        <v>275</v>
      </c>
      <c r="E118" s="40">
        <f t="shared" si="42"/>
        <v>4</v>
      </c>
      <c r="F118" s="40">
        <f t="shared" si="42"/>
        <v>0</v>
      </c>
      <c r="G118" s="40">
        <f t="shared" si="42"/>
        <v>250</v>
      </c>
      <c r="H118" s="77"/>
      <c r="M118" s="71"/>
      <c r="N118" s="71"/>
    </row>
    <row r="120" spans="1:14" ht="81.75" customHeight="1" x14ac:dyDescent="0.2">
      <c r="A120" s="67" t="s">
        <v>466</v>
      </c>
      <c r="B120" s="84" t="s">
        <v>0</v>
      </c>
      <c r="C120" s="85" t="s">
        <v>116</v>
      </c>
      <c r="D120" s="85" t="s">
        <v>652</v>
      </c>
      <c r="E120" s="85" t="s">
        <v>248</v>
      </c>
      <c r="F120" s="85" t="s">
        <v>2</v>
      </c>
      <c r="G120" s="86" t="s">
        <v>114</v>
      </c>
      <c r="H120" s="86" t="s">
        <v>115</v>
      </c>
    </row>
    <row r="121" spans="1:14" ht="15" customHeight="1" x14ac:dyDescent="0.25">
      <c r="A121" s="72" t="s">
        <v>458</v>
      </c>
      <c r="B121" s="40"/>
      <c r="C121" s="40" t="s">
        <v>3</v>
      </c>
      <c r="D121" s="40" t="s">
        <v>5</v>
      </c>
      <c r="E121" s="40" t="s">
        <v>6</v>
      </c>
      <c r="F121" s="40" t="s">
        <v>8</v>
      </c>
      <c r="G121" s="40"/>
      <c r="H121" s="40"/>
    </row>
    <row r="122" spans="1:14" ht="15" customHeight="1" x14ac:dyDescent="0.25">
      <c r="A122" s="42" t="s">
        <v>77</v>
      </c>
      <c r="B122" s="40">
        <f>SUM(C122,F122:H122)</f>
        <v>380</v>
      </c>
      <c r="C122" s="7">
        <f>SUM(D122:E122)</f>
        <v>335</v>
      </c>
      <c r="D122" s="5">
        <v>259</v>
      </c>
      <c r="E122" s="5">
        <v>76</v>
      </c>
      <c r="F122" s="5">
        <v>1</v>
      </c>
      <c r="G122" s="5">
        <v>0</v>
      </c>
      <c r="H122" s="5">
        <v>44</v>
      </c>
      <c r="I122" s="32"/>
      <c r="J122" s="79"/>
    </row>
    <row r="123" spans="1:14" ht="15" customHeight="1" x14ac:dyDescent="0.25">
      <c r="A123" s="42" t="s">
        <v>78</v>
      </c>
      <c r="B123" s="40">
        <f t="shared" ref="B123:B126" si="43">SUM(C123,F123:H123)</f>
        <v>64</v>
      </c>
      <c r="C123" s="7">
        <f t="shared" ref="C123:C126" si="44">SUM(D123:E123)</f>
        <v>51</v>
      </c>
      <c r="D123" s="5">
        <v>41</v>
      </c>
      <c r="E123" s="5">
        <v>10</v>
      </c>
      <c r="F123" s="5">
        <v>0</v>
      </c>
      <c r="G123" s="5">
        <v>0</v>
      </c>
      <c r="H123" s="5">
        <v>13</v>
      </c>
      <c r="I123" s="32"/>
      <c r="J123" s="79"/>
      <c r="K123" s="77"/>
    </row>
    <row r="124" spans="1:14" ht="15" customHeight="1" x14ac:dyDescent="0.25">
      <c r="A124" s="42" t="s">
        <v>79</v>
      </c>
      <c r="B124" s="40">
        <f t="shared" si="43"/>
        <v>304</v>
      </c>
      <c r="C124" s="7">
        <f t="shared" si="44"/>
        <v>248</v>
      </c>
      <c r="D124" s="5">
        <v>211</v>
      </c>
      <c r="E124" s="5">
        <v>37</v>
      </c>
      <c r="F124" s="5">
        <v>2</v>
      </c>
      <c r="G124" s="5">
        <v>0</v>
      </c>
      <c r="H124" s="5">
        <v>54</v>
      </c>
      <c r="I124" s="32"/>
      <c r="J124" s="79"/>
      <c r="K124" s="77"/>
    </row>
    <row r="125" spans="1:14" ht="15" customHeight="1" x14ac:dyDescent="0.25">
      <c r="A125" s="42" t="s">
        <v>80</v>
      </c>
      <c r="B125" s="40">
        <f t="shared" si="43"/>
        <v>371</v>
      </c>
      <c r="C125" s="7">
        <f t="shared" si="44"/>
        <v>304</v>
      </c>
      <c r="D125" s="5">
        <v>254</v>
      </c>
      <c r="E125" s="5">
        <v>50</v>
      </c>
      <c r="F125" s="5">
        <v>0</v>
      </c>
      <c r="G125" s="5">
        <v>0</v>
      </c>
      <c r="H125" s="5">
        <v>67</v>
      </c>
      <c r="I125" s="32"/>
      <c r="J125" s="79"/>
      <c r="K125" s="77"/>
    </row>
    <row r="126" spans="1:14" ht="15" customHeight="1" x14ac:dyDescent="0.25">
      <c r="A126" s="42" t="s">
        <v>81</v>
      </c>
      <c r="B126" s="40">
        <f t="shared" si="43"/>
        <v>453</v>
      </c>
      <c r="C126" s="7">
        <f t="shared" si="44"/>
        <v>379</v>
      </c>
      <c r="D126" s="5">
        <v>320</v>
      </c>
      <c r="E126" s="5">
        <v>59</v>
      </c>
      <c r="F126" s="5">
        <v>0</v>
      </c>
      <c r="G126" s="5">
        <v>0</v>
      </c>
      <c r="H126" s="5">
        <v>74</v>
      </c>
      <c r="I126" s="32"/>
      <c r="J126" s="79"/>
      <c r="K126" s="77"/>
    </row>
    <row r="127" spans="1:14" ht="15" customHeight="1" x14ac:dyDescent="0.25">
      <c r="A127" s="40" t="s">
        <v>3</v>
      </c>
      <c r="B127" s="40">
        <f>SUM(B122:B126)</f>
        <v>1572</v>
      </c>
      <c r="C127" s="40">
        <f t="shared" ref="C127:H127" si="45">SUM(C122:C126)</f>
        <v>1317</v>
      </c>
      <c r="D127" s="40">
        <f t="shared" si="45"/>
        <v>1085</v>
      </c>
      <c r="E127" s="40">
        <f t="shared" si="45"/>
        <v>232</v>
      </c>
      <c r="F127" s="40">
        <f t="shared" si="45"/>
        <v>3</v>
      </c>
      <c r="G127" s="40">
        <f t="shared" si="45"/>
        <v>0</v>
      </c>
      <c r="H127" s="40">
        <f t="shared" si="45"/>
        <v>252</v>
      </c>
      <c r="I127" s="77"/>
      <c r="J127" s="77"/>
      <c r="K127" s="77"/>
    </row>
    <row r="129" spans="1:15" ht="75.75" customHeight="1" x14ac:dyDescent="0.2">
      <c r="A129" s="67" t="s">
        <v>465</v>
      </c>
      <c r="B129" s="84" t="s">
        <v>0</v>
      </c>
      <c r="C129" s="85" t="s">
        <v>82</v>
      </c>
      <c r="D129" s="85" t="s">
        <v>653</v>
      </c>
      <c r="E129" s="85" t="s">
        <v>82</v>
      </c>
      <c r="F129" s="85" t="s">
        <v>2</v>
      </c>
      <c r="G129" s="86" t="s">
        <v>114</v>
      </c>
      <c r="H129" s="86" t="s">
        <v>115</v>
      </c>
      <c r="N129" s="71"/>
    </row>
    <row r="130" spans="1:15" ht="15" customHeight="1" x14ac:dyDescent="0.25">
      <c r="A130" s="99" t="s">
        <v>458</v>
      </c>
      <c r="B130" s="40"/>
      <c r="C130" s="40" t="s">
        <v>3</v>
      </c>
      <c r="D130" s="40" t="s">
        <v>5</v>
      </c>
      <c r="E130" s="40" t="s">
        <v>6</v>
      </c>
      <c r="F130" s="40" t="s">
        <v>8</v>
      </c>
      <c r="G130" s="40"/>
      <c r="H130" s="40"/>
      <c r="N130" s="71"/>
    </row>
    <row r="131" spans="1:15" ht="15" customHeight="1" x14ac:dyDescent="0.25">
      <c r="A131" s="42" t="s">
        <v>83</v>
      </c>
      <c r="B131" s="40">
        <f>SUM(C131,F131:H131)</f>
        <v>152</v>
      </c>
      <c r="C131" s="7">
        <f>SUM(D131:E131)</f>
        <v>110</v>
      </c>
      <c r="D131" s="5">
        <v>84</v>
      </c>
      <c r="E131" s="5">
        <v>26</v>
      </c>
      <c r="F131" s="5">
        <v>2</v>
      </c>
      <c r="G131" s="5">
        <v>0</v>
      </c>
      <c r="H131" s="5">
        <v>40</v>
      </c>
      <c r="I131" s="157"/>
      <c r="L131" s="79"/>
      <c r="N131" s="71"/>
    </row>
    <row r="132" spans="1:15" ht="15" customHeight="1" x14ac:dyDescent="0.25">
      <c r="A132" s="42" t="s">
        <v>84</v>
      </c>
      <c r="B132" s="40">
        <f t="shared" ref="B132:B138" si="46">SUM(C132,F132:H132)</f>
        <v>178</v>
      </c>
      <c r="C132" s="7">
        <f t="shared" ref="C132:C138" si="47">SUM(D132:E132)</f>
        <v>136</v>
      </c>
      <c r="D132" s="5">
        <v>102</v>
      </c>
      <c r="E132" s="5">
        <v>34</v>
      </c>
      <c r="F132" s="5">
        <v>0</v>
      </c>
      <c r="G132" s="5">
        <v>0</v>
      </c>
      <c r="H132" s="5">
        <v>42</v>
      </c>
      <c r="I132" s="32"/>
      <c r="N132" s="71"/>
    </row>
    <row r="133" spans="1:15" ht="15" customHeight="1" x14ac:dyDescent="0.25">
      <c r="A133" s="42" t="s">
        <v>85</v>
      </c>
      <c r="B133" s="40">
        <f t="shared" si="46"/>
        <v>370</v>
      </c>
      <c r="C133" s="7">
        <f t="shared" si="47"/>
        <v>296</v>
      </c>
      <c r="D133" s="5">
        <v>246</v>
      </c>
      <c r="E133" s="5">
        <v>50</v>
      </c>
      <c r="F133" s="5">
        <v>5</v>
      </c>
      <c r="G133" s="5">
        <v>0</v>
      </c>
      <c r="H133" s="5">
        <v>69</v>
      </c>
      <c r="I133" s="157"/>
      <c r="N133" s="71"/>
    </row>
    <row r="134" spans="1:15" ht="15" customHeight="1" x14ac:dyDescent="0.25">
      <c r="A134" s="42" t="s">
        <v>86</v>
      </c>
      <c r="B134" s="40">
        <f t="shared" si="46"/>
        <v>115</v>
      </c>
      <c r="C134" s="7">
        <f t="shared" si="47"/>
        <v>95</v>
      </c>
      <c r="D134" s="5">
        <v>70</v>
      </c>
      <c r="E134" s="5">
        <v>25</v>
      </c>
      <c r="F134" s="5">
        <v>0</v>
      </c>
      <c r="G134" s="5">
        <v>0</v>
      </c>
      <c r="H134" s="5">
        <v>20</v>
      </c>
      <c r="I134" s="32"/>
      <c r="N134" s="71"/>
    </row>
    <row r="135" spans="1:15" ht="15" customHeight="1" x14ac:dyDescent="0.25">
      <c r="A135" s="42" t="s">
        <v>87</v>
      </c>
      <c r="B135" s="40">
        <f t="shared" si="46"/>
        <v>192</v>
      </c>
      <c r="C135" s="7">
        <f t="shared" si="47"/>
        <v>149</v>
      </c>
      <c r="D135" s="5">
        <v>121</v>
      </c>
      <c r="E135" s="5">
        <v>28</v>
      </c>
      <c r="F135" s="5">
        <v>0</v>
      </c>
      <c r="G135" s="5">
        <v>0</v>
      </c>
      <c r="H135" s="5">
        <v>43</v>
      </c>
      <c r="I135" s="32"/>
      <c r="N135" s="71"/>
    </row>
    <row r="136" spans="1:15" ht="15" customHeight="1" x14ac:dyDescent="0.25">
      <c r="A136" s="42" t="s">
        <v>88</v>
      </c>
      <c r="B136" s="40">
        <f t="shared" si="46"/>
        <v>210</v>
      </c>
      <c r="C136" s="7">
        <f t="shared" si="47"/>
        <v>183</v>
      </c>
      <c r="D136" s="5">
        <v>156</v>
      </c>
      <c r="E136" s="5">
        <v>27</v>
      </c>
      <c r="F136" s="5">
        <v>0</v>
      </c>
      <c r="G136" s="5">
        <v>0</v>
      </c>
      <c r="H136" s="5">
        <v>27</v>
      </c>
      <c r="I136" s="32"/>
      <c r="N136" s="71"/>
    </row>
    <row r="137" spans="1:15" ht="15" customHeight="1" x14ac:dyDescent="0.25">
      <c r="A137" s="42" t="s">
        <v>89</v>
      </c>
      <c r="B137" s="40">
        <f t="shared" si="46"/>
        <v>148</v>
      </c>
      <c r="C137" s="7">
        <f t="shared" si="47"/>
        <v>114</v>
      </c>
      <c r="D137" s="5">
        <v>94</v>
      </c>
      <c r="E137" s="5">
        <v>20</v>
      </c>
      <c r="F137" s="5">
        <v>2</v>
      </c>
      <c r="G137" s="5">
        <v>0</v>
      </c>
      <c r="H137" s="5">
        <v>32</v>
      </c>
      <c r="I137" s="158"/>
      <c r="N137" s="71"/>
    </row>
    <row r="138" spans="1:15" ht="15" customHeight="1" x14ac:dyDescent="0.25">
      <c r="A138" s="42" t="s">
        <v>90</v>
      </c>
      <c r="B138" s="40">
        <f t="shared" si="46"/>
        <v>14</v>
      </c>
      <c r="C138" s="7">
        <f t="shared" si="47"/>
        <v>11</v>
      </c>
      <c r="D138" s="5">
        <v>8</v>
      </c>
      <c r="E138" s="5">
        <v>3</v>
      </c>
      <c r="F138" s="5">
        <v>0</v>
      </c>
      <c r="G138" s="5">
        <v>0</v>
      </c>
      <c r="H138" s="5">
        <v>3</v>
      </c>
      <c r="I138" s="32"/>
      <c r="N138" s="71"/>
    </row>
    <row r="139" spans="1:15" ht="15" customHeight="1" x14ac:dyDescent="0.25">
      <c r="A139" s="40" t="s">
        <v>3</v>
      </c>
      <c r="B139" s="40">
        <f>SUM(B131:B138)</f>
        <v>1379</v>
      </c>
      <c r="C139" s="40">
        <f t="shared" ref="C139:H139" si="48">SUM(C131:C138)</f>
        <v>1094</v>
      </c>
      <c r="D139" s="40">
        <f t="shared" si="48"/>
        <v>881</v>
      </c>
      <c r="E139" s="40">
        <f t="shared" si="48"/>
        <v>213</v>
      </c>
      <c r="F139" s="40">
        <f t="shared" si="48"/>
        <v>9</v>
      </c>
      <c r="G139" s="40">
        <f t="shared" si="48"/>
        <v>0</v>
      </c>
      <c r="H139" s="40">
        <f t="shared" si="48"/>
        <v>276</v>
      </c>
      <c r="N139" s="71"/>
    </row>
    <row r="141" spans="1:15" ht="84" customHeight="1" x14ac:dyDescent="0.2">
      <c r="A141" s="67" t="s">
        <v>464</v>
      </c>
      <c r="B141" s="84" t="s">
        <v>0</v>
      </c>
      <c r="C141" s="84" t="s">
        <v>301</v>
      </c>
      <c r="D141" s="84" t="s">
        <v>301</v>
      </c>
      <c r="E141" s="84" t="s">
        <v>301</v>
      </c>
      <c r="F141" s="84" t="s">
        <v>117</v>
      </c>
      <c r="G141" s="84" t="s">
        <v>654</v>
      </c>
      <c r="H141" s="84" t="s">
        <v>117</v>
      </c>
      <c r="I141" s="84" t="s">
        <v>249</v>
      </c>
      <c r="J141" s="84" t="s">
        <v>249</v>
      </c>
      <c r="K141" s="85" t="s">
        <v>2</v>
      </c>
      <c r="L141" s="86" t="s">
        <v>114</v>
      </c>
      <c r="M141" s="86" t="s">
        <v>115</v>
      </c>
      <c r="N141" s="77"/>
      <c r="O141" s="79"/>
    </row>
    <row r="142" spans="1:15" ht="15" customHeight="1" x14ac:dyDescent="0.25">
      <c r="A142" s="99" t="s">
        <v>458</v>
      </c>
      <c r="B142" s="40"/>
      <c r="C142" s="40" t="s">
        <v>3</v>
      </c>
      <c r="D142" s="40" t="s">
        <v>4</v>
      </c>
      <c r="E142" s="40" t="s">
        <v>7</v>
      </c>
      <c r="F142" s="40" t="s">
        <v>3</v>
      </c>
      <c r="G142" s="40" t="s">
        <v>5</v>
      </c>
      <c r="H142" s="40" t="s">
        <v>6</v>
      </c>
      <c r="I142" s="40" t="s">
        <v>3</v>
      </c>
      <c r="J142" s="40" t="s">
        <v>483</v>
      </c>
      <c r="K142" s="40" t="s">
        <v>8</v>
      </c>
      <c r="L142" s="40"/>
      <c r="M142" s="40"/>
      <c r="N142" s="77"/>
      <c r="O142" s="70"/>
    </row>
    <row r="143" spans="1:15" ht="15" customHeight="1" x14ac:dyDescent="0.25">
      <c r="A143" s="42" t="s">
        <v>91</v>
      </c>
      <c r="B143" s="40">
        <f>SUM(C143,F143,I143,K143:M143)</f>
        <v>520</v>
      </c>
      <c r="C143" s="5">
        <f>SUM(D143:E143)</f>
        <v>60</v>
      </c>
      <c r="D143" s="5">
        <v>47</v>
      </c>
      <c r="E143" s="5">
        <v>13</v>
      </c>
      <c r="F143" s="5">
        <f>SUM(G143:H143)</f>
        <v>395</v>
      </c>
      <c r="G143" s="5">
        <v>301</v>
      </c>
      <c r="H143" s="5">
        <v>94</v>
      </c>
      <c r="I143" s="5">
        <f>J143</f>
        <v>51</v>
      </c>
      <c r="J143" s="5">
        <v>51</v>
      </c>
      <c r="K143" s="5">
        <v>0</v>
      </c>
      <c r="L143" s="5">
        <v>1</v>
      </c>
      <c r="M143" s="5">
        <v>13</v>
      </c>
      <c r="N143" s="32"/>
      <c r="O143" s="70"/>
    </row>
    <row r="144" spans="1:15" ht="15" customHeight="1" x14ac:dyDescent="0.25">
      <c r="A144" s="42" t="s">
        <v>92</v>
      </c>
      <c r="B144" s="40">
        <f t="shared" ref="B144:B147" si="49">SUM(C144,F144,I144,K144:M144)</f>
        <v>535</v>
      </c>
      <c r="C144" s="5">
        <f t="shared" ref="C144:C147" si="50">SUM(D144:E144)</f>
        <v>46</v>
      </c>
      <c r="D144" s="5">
        <v>37</v>
      </c>
      <c r="E144" s="5">
        <v>9</v>
      </c>
      <c r="F144" s="5">
        <f t="shared" ref="F144:F147" si="51">SUM(G144:H144)</f>
        <v>422</v>
      </c>
      <c r="G144" s="5">
        <v>349</v>
      </c>
      <c r="H144" s="5">
        <v>73</v>
      </c>
      <c r="I144" s="5">
        <f t="shared" ref="I144:I147" si="52">J144</f>
        <v>50</v>
      </c>
      <c r="J144" s="5">
        <v>50</v>
      </c>
      <c r="K144" s="5">
        <v>0</v>
      </c>
      <c r="L144" s="5">
        <v>2</v>
      </c>
      <c r="M144" s="5">
        <v>15</v>
      </c>
      <c r="N144" s="32"/>
      <c r="O144" s="70"/>
    </row>
    <row r="145" spans="1:15" ht="15" customHeight="1" x14ac:dyDescent="0.25">
      <c r="A145" s="42" t="s">
        <v>93</v>
      </c>
      <c r="B145" s="40">
        <f t="shared" si="49"/>
        <v>360</v>
      </c>
      <c r="C145" s="5">
        <f t="shared" si="50"/>
        <v>59</v>
      </c>
      <c r="D145" s="5">
        <v>53</v>
      </c>
      <c r="E145" s="5">
        <v>6</v>
      </c>
      <c r="F145" s="5">
        <f t="shared" si="51"/>
        <v>238</v>
      </c>
      <c r="G145" s="5">
        <v>199</v>
      </c>
      <c r="H145" s="5">
        <v>39</v>
      </c>
      <c r="I145" s="5">
        <f t="shared" si="52"/>
        <v>50</v>
      </c>
      <c r="J145" s="5">
        <v>50</v>
      </c>
      <c r="K145" s="5">
        <v>0</v>
      </c>
      <c r="L145" s="5">
        <v>0</v>
      </c>
      <c r="M145" s="5">
        <v>13</v>
      </c>
      <c r="N145" s="32"/>
      <c r="O145" s="70"/>
    </row>
    <row r="146" spans="1:15" ht="15" customHeight="1" x14ac:dyDescent="0.25">
      <c r="A146" s="42" t="s">
        <v>94</v>
      </c>
      <c r="B146" s="40">
        <f t="shared" si="49"/>
        <v>252</v>
      </c>
      <c r="C146" s="5">
        <f t="shared" si="50"/>
        <v>32</v>
      </c>
      <c r="D146" s="5">
        <v>29</v>
      </c>
      <c r="E146" s="5">
        <v>3</v>
      </c>
      <c r="F146" s="5">
        <f t="shared" si="51"/>
        <v>151</v>
      </c>
      <c r="G146" s="5">
        <v>126</v>
      </c>
      <c r="H146" s="5">
        <v>25</v>
      </c>
      <c r="I146" s="5">
        <f t="shared" si="52"/>
        <v>58</v>
      </c>
      <c r="J146" s="5">
        <v>58</v>
      </c>
      <c r="K146" s="5">
        <v>0</v>
      </c>
      <c r="L146" s="5">
        <v>0</v>
      </c>
      <c r="M146" s="5">
        <v>11</v>
      </c>
      <c r="N146" s="32"/>
      <c r="O146" s="70"/>
    </row>
    <row r="147" spans="1:15" ht="15" customHeight="1" x14ac:dyDescent="0.25">
      <c r="A147" s="42" t="s">
        <v>95</v>
      </c>
      <c r="B147" s="40">
        <f t="shared" si="49"/>
        <v>244</v>
      </c>
      <c r="C147" s="5">
        <f t="shared" si="50"/>
        <v>22</v>
      </c>
      <c r="D147" s="5">
        <v>18</v>
      </c>
      <c r="E147" s="5">
        <v>4</v>
      </c>
      <c r="F147" s="5">
        <f t="shared" si="51"/>
        <v>153</v>
      </c>
      <c r="G147" s="5">
        <v>126</v>
      </c>
      <c r="H147" s="5">
        <v>27</v>
      </c>
      <c r="I147" s="5">
        <f t="shared" si="52"/>
        <v>64</v>
      </c>
      <c r="J147" s="5">
        <v>64</v>
      </c>
      <c r="K147" s="5">
        <v>0</v>
      </c>
      <c r="L147" s="5">
        <v>1</v>
      </c>
      <c r="M147" s="5">
        <v>4</v>
      </c>
      <c r="N147" s="32"/>
      <c r="O147" s="70"/>
    </row>
    <row r="148" spans="1:15" ht="15" customHeight="1" x14ac:dyDescent="0.25">
      <c r="A148" s="40" t="s">
        <v>3</v>
      </c>
      <c r="B148" s="40">
        <f>SUM(B143:B147)</f>
        <v>1911</v>
      </c>
      <c r="C148" s="40">
        <f t="shared" ref="C148:M148" si="53">SUM(C143:C147)</f>
        <v>219</v>
      </c>
      <c r="D148" s="40">
        <f t="shared" si="53"/>
        <v>184</v>
      </c>
      <c r="E148" s="40">
        <f t="shared" si="53"/>
        <v>35</v>
      </c>
      <c r="F148" s="40">
        <f t="shared" si="53"/>
        <v>1359</v>
      </c>
      <c r="G148" s="40">
        <f t="shared" si="53"/>
        <v>1101</v>
      </c>
      <c r="H148" s="40">
        <f t="shared" si="53"/>
        <v>258</v>
      </c>
      <c r="I148" s="40">
        <f t="shared" si="53"/>
        <v>273</v>
      </c>
      <c r="J148" s="40">
        <f t="shared" si="53"/>
        <v>273</v>
      </c>
      <c r="K148" s="40">
        <f t="shared" si="53"/>
        <v>0</v>
      </c>
      <c r="L148" s="40">
        <f t="shared" si="53"/>
        <v>4</v>
      </c>
      <c r="M148" s="40">
        <f t="shared" si="53"/>
        <v>56</v>
      </c>
      <c r="N148" s="77"/>
      <c r="O148" s="70"/>
    </row>
    <row r="149" spans="1:15" ht="46.5" customHeight="1" x14ac:dyDescent="0.25"/>
    <row r="150" spans="1:15" ht="59.25" customHeight="1" x14ac:dyDescent="0.2">
      <c r="A150" s="67" t="s">
        <v>463</v>
      </c>
      <c r="B150" s="84" t="s">
        <v>0</v>
      </c>
      <c r="C150" s="85" t="s">
        <v>96</v>
      </c>
      <c r="D150" s="85" t="s">
        <v>655</v>
      </c>
      <c r="E150" s="85" t="s">
        <v>96</v>
      </c>
      <c r="F150" s="85" t="s">
        <v>2</v>
      </c>
      <c r="G150" s="86" t="s">
        <v>114</v>
      </c>
      <c r="H150" s="86" t="s">
        <v>115</v>
      </c>
      <c r="I150" s="77"/>
      <c r="J150" s="77"/>
      <c r="K150" s="77"/>
      <c r="N150" s="71"/>
    </row>
    <row r="151" spans="1:15" ht="15" customHeight="1" x14ac:dyDescent="0.25">
      <c r="A151" s="99" t="s">
        <v>458</v>
      </c>
      <c r="B151" s="40"/>
      <c r="C151" s="40" t="s">
        <v>3</v>
      </c>
      <c r="D151" s="40" t="s">
        <v>5</v>
      </c>
      <c r="E151" s="40" t="s">
        <v>6</v>
      </c>
      <c r="F151" s="40" t="s">
        <v>8</v>
      </c>
      <c r="G151" s="40"/>
      <c r="H151" s="40"/>
      <c r="I151" s="77"/>
      <c r="J151" s="77"/>
      <c r="K151" s="77"/>
      <c r="N151" s="71"/>
    </row>
    <row r="152" spans="1:15" ht="15" customHeight="1" x14ac:dyDescent="0.25">
      <c r="A152" s="42" t="s">
        <v>97</v>
      </c>
      <c r="B152" s="40">
        <f>SUM(C152,F152:H152)</f>
        <v>217</v>
      </c>
      <c r="C152" s="7">
        <f>SUM(D152:E152)</f>
        <v>185</v>
      </c>
      <c r="D152" s="5">
        <v>147</v>
      </c>
      <c r="E152" s="5">
        <v>38</v>
      </c>
      <c r="F152" s="5">
        <v>1</v>
      </c>
      <c r="G152" s="5">
        <v>0</v>
      </c>
      <c r="H152" s="5">
        <v>31</v>
      </c>
      <c r="I152" s="32"/>
      <c r="J152" s="75"/>
      <c r="K152" s="77"/>
      <c r="N152" s="71"/>
    </row>
    <row r="153" spans="1:15" ht="15" customHeight="1" x14ac:dyDescent="0.25">
      <c r="A153" s="42" t="s">
        <v>98</v>
      </c>
      <c r="B153" s="40">
        <f t="shared" ref="B153:B157" si="54">SUM(C153,F153:H153)</f>
        <v>329</v>
      </c>
      <c r="C153" s="7">
        <f t="shared" ref="C153:C157" si="55">SUM(D153:E153)</f>
        <v>273</v>
      </c>
      <c r="D153" s="5">
        <v>219</v>
      </c>
      <c r="E153" s="5">
        <v>54</v>
      </c>
      <c r="F153" s="5">
        <v>0</v>
      </c>
      <c r="G153" s="5">
        <v>0</v>
      </c>
      <c r="H153" s="5">
        <v>56</v>
      </c>
      <c r="I153" s="32"/>
      <c r="J153" s="75"/>
      <c r="K153" s="77"/>
      <c r="N153" s="71"/>
    </row>
    <row r="154" spans="1:15" ht="15" customHeight="1" x14ac:dyDescent="0.25">
      <c r="A154" s="42" t="s">
        <v>99</v>
      </c>
      <c r="B154" s="40">
        <f t="shared" si="54"/>
        <v>277</v>
      </c>
      <c r="C154" s="7">
        <f t="shared" si="55"/>
        <v>253</v>
      </c>
      <c r="D154" s="5">
        <v>219</v>
      </c>
      <c r="E154" s="5">
        <v>34</v>
      </c>
      <c r="F154" s="5">
        <v>0</v>
      </c>
      <c r="G154" s="5">
        <v>0</v>
      </c>
      <c r="H154" s="5">
        <v>24</v>
      </c>
      <c r="I154" s="32"/>
      <c r="J154" s="75"/>
      <c r="K154" s="77"/>
      <c r="N154" s="71"/>
    </row>
    <row r="155" spans="1:15" ht="15" customHeight="1" x14ac:dyDescent="0.25">
      <c r="A155" s="42" t="s">
        <v>100</v>
      </c>
      <c r="B155" s="40">
        <f t="shared" si="54"/>
        <v>174</v>
      </c>
      <c r="C155" s="7">
        <f t="shared" si="55"/>
        <v>161</v>
      </c>
      <c r="D155" s="5">
        <v>137</v>
      </c>
      <c r="E155" s="5">
        <v>24</v>
      </c>
      <c r="F155" s="5">
        <v>0</v>
      </c>
      <c r="G155" s="5">
        <v>0</v>
      </c>
      <c r="H155" s="5">
        <v>13</v>
      </c>
      <c r="I155" s="32"/>
      <c r="J155" s="75"/>
      <c r="K155" s="77"/>
      <c r="N155" s="71"/>
    </row>
    <row r="156" spans="1:15" ht="15" customHeight="1" x14ac:dyDescent="0.25">
      <c r="A156" s="42" t="s">
        <v>101</v>
      </c>
      <c r="B156" s="40">
        <f t="shared" si="54"/>
        <v>313</v>
      </c>
      <c r="C156" s="7">
        <f t="shared" si="55"/>
        <v>267</v>
      </c>
      <c r="D156" s="5">
        <v>224</v>
      </c>
      <c r="E156" s="5">
        <v>43</v>
      </c>
      <c r="F156" s="5">
        <v>1</v>
      </c>
      <c r="G156" s="5">
        <v>0</v>
      </c>
      <c r="H156" s="5">
        <v>45</v>
      </c>
      <c r="I156" s="32"/>
      <c r="J156" s="75"/>
      <c r="K156" s="77"/>
      <c r="N156" s="71"/>
    </row>
    <row r="157" spans="1:15" ht="15" customHeight="1" x14ac:dyDescent="0.25">
      <c r="A157" s="42" t="s">
        <v>102</v>
      </c>
      <c r="B157" s="40">
        <f t="shared" si="54"/>
        <v>116</v>
      </c>
      <c r="C157" s="7">
        <f t="shared" si="55"/>
        <v>105</v>
      </c>
      <c r="D157" s="5">
        <v>90</v>
      </c>
      <c r="E157" s="5">
        <v>15</v>
      </c>
      <c r="F157" s="5">
        <v>1</v>
      </c>
      <c r="G157" s="5">
        <v>0</v>
      </c>
      <c r="H157" s="5">
        <v>10</v>
      </c>
      <c r="I157" s="32"/>
      <c r="J157" s="75"/>
      <c r="K157" s="77"/>
      <c r="N157" s="71"/>
    </row>
    <row r="158" spans="1:15" ht="15" customHeight="1" x14ac:dyDescent="0.25">
      <c r="A158" s="40" t="s">
        <v>3</v>
      </c>
      <c r="B158" s="40">
        <f>SUM(B152:B157)</f>
        <v>1426</v>
      </c>
      <c r="C158" s="40">
        <f t="shared" ref="C158:H158" si="56">SUM(C152:C157)</f>
        <v>1244</v>
      </c>
      <c r="D158" s="40">
        <f t="shared" si="56"/>
        <v>1036</v>
      </c>
      <c r="E158" s="40">
        <f t="shared" si="56"/>
        <v>208</v>
      </c>
      <c r="F158" s="40">
        <f t="shared" si="56"/>
        <v>3</v>
      </c>
      <c r="G158" s="40">
        <f t="shared" si="56"/>
        <v>0</v>
      </c>
      <c r="H158" s="40">
        <f t="shared" si="56"/>
        <v>179</v>
      </c>
      <c r="I158" s="77"/>
      <c r="J158" s="77"/>
      <c r="K158" s="77"/>
      <c r="N158" s="71"/>
    </row>
    <row r="160" spans="1:15" ht="75.75" customHeight="1" x14ac:dyDescent="0.2">
      <c r="A160" s="67" t="s">
        <v>462</v>
      </c>
      <c r="B160" s="84" t="s">
        <v>0</v>
      </c>
      <c r="C160" s="84" t="s">
        <v>250</v>
      </c>
      <c r="D160" s="84" t="s">
        <v>250</v>
      </c>
      <c r="E160" s="84" t="s">
        <v>250</v>
      </c>
      <c r="F160" s="84" t="s">
        <v>484</v>
      </c>
      <c r="G160" s="84" t="s">
        <v>656</v>
      </c>
      <c r="H160" s="84" t="s">
        <v>484</v>
      </c>
      <c r="I160" s="85" t="s">
        <v>2</v>
      </c>
      <c r="J160" s="86" t="s">
        <v>114</v>
      </c>
      <c r="K160" s="86" t="s">
        <v>115</v>
      </c>
      <c r="M160" s="87"/>
      <c r="N160" s="71"/>
    </row>
    <row r="161" spans="1:14" ht="15" customHeight="1" x14ac:dyDescent="0.25">
      <c r="A161" s="99" t="s">
        <v>458</v>
      </c>
      <c r="B161" s="40"/>
      <c r="C161" s="40" t="s">
        <v>3</v>
      </c>
      <c r="D161" s="40" t="s">
        <v>4</v>
      </c>
      <c r="E161" s="40" t="s">
        <v>7</v>
      </c>
      <c r="F161" s="40" t="s">
        <v>3</v>
      </c>
      <c r="G161" s="40" t="s">
        <v>5</v>
      </c>
      <c r="H161" s="40" t="s">
        <v>6</v>
      </c>
      <c r="I161" s="40" t="s">
        <v>8</v>
      </c>
      <c r="J161" s="40"/>
      <c r="K161" s="40"/>
      <c r="M161" s="71"/>
      <c r="N161" s="71"/>
    </row>
    <row r="162" spans="1:14" ht="15" customHeight="1" x14ac:dyDescent="0.25">
      <c r="A162" s="42" t="s">
        <v>103</v>
      </c>
      <c r="B162" s="40">
        <f>SUM(C162,F162,I162:K162)</f>
        <v>369</v>
      </c>
      <c r="C162" s="5">
        <f>SUM(D162:E162)</f>
        <v>210</v>
      </c>
      <c r="D162" s="5">
        <v>175</v>
      </c>
      <c r="E162" s="5">
        <v>35</v>
      </c>
      <c r="F162" s="5">
        <f>SUM(G162:H162)</f>
        <v>154</v>
      </c>
      <c r="G162" s="5">
        <v>136</v>
      </c>
      <c r="H162" s="5">
        <v>18</v>
      </c>
      <c r="I162" s="5">
        <v>1</v>
      </c>
      <c r="J162" s="5">
        <v>1</v>
      </c>
      <c r="K162" s="5">
        <v>3</v>
      </c>
      <c r="L162" s="32"/>
      <c r="M162" s="71"/>
      <c r="N162" s="71"/>
    </row>
    <row r="163" spans="1:14" ht="15" customHeight="1" x14ac:dyDescent="0.25">
      <c r="A163" s="42" t="s">
        <v>104</v>
      </c>
      <c r="B163" s="40">
        <f t="shared" ref="B163:B167" si="57">SUM(C163,F163,I163:K163)</f>
        <v>281</v>
      </c>
      <c r="C163" s="5">
        <f t="shared" ref="C163:C167" si="58">SUM(D163:E163)</f>
        <v>130</v>
      </c>
      <c r="D163" s="5">
        <v>107</v>
      </c>
      <c r="E163" s="5">
        <v>23</v>
      </c>
      <c r="F163" s="5">
        <f t="shared" ref="F163:F167" si="59">SUM(G163:H163)</f>
        <v>144</v>
      </c>
      <c r="G163" s="5">
        <v>105</v>
      </c>
      <c r="H163" s="5">
        <v>39</v>
      </c>
      <c r="I163" s="5">
        <v>1</v>
      </c>
      <c r="J163" s="5">
        <v>0</v>
      </c>
      <c r="K163" s="5">
        <v>6</v>
      </c>
      <c r="L163" s="32"/>
      <c r="M163" s="71"/>
      <c r="N163" s="71"/>
    </row>
    <row r="164" spans="1:14" ht="15" customHeight="1" x14ac:dyDescent="0.25">
      <c r="A164" s="42" t="s">
        <v>105</v>
      </c>
      <c r="B164" s="40">
        <f t="shared" si="57"/>
        <v>331</v>
      </c>
      <c r="C164" s="5">
        <f t="shared" si="58"/>
        <v>191</v>
      </c>
      <c r="D164" s="5">
        <v>172</v>
      </c>
      <c r="E164" s="5">
        <v>19</v>
      </c>
      <c r="F164" s="5">
        <f t="shared" si="59"/>
        <v>137</v>
      </c>
      <c r="G164" s="5">
        <v>108</v>
      </c>
      <c r="H164" s="5">
        <v>29</v>
      </c>
      <c r="I164" s="5">
        <v>0</v>
      </c>
      <c r="J164" s="5">
        <v>1</v>
      </c>
      <c r="K164" s="5">
        <v>2</v>
      </c>
      <c r="L164" s="32"/>
      <c r="M164" s="71"/>
      <c r="N164" s="71"/>
    </row>
    <row r="165" spans="1:14" ht="15" customHeight="1" x14ac:dyDescent="0.25">
      <c r="A165" s="42" t="s">
        <v>106</v>
      </c>
      <c r="B165" s="40">
        <f t="shared" si="57"/>
        <v>293</v>
      </c>
      <c r="C165" s="5">
        <f t="shared" si="58"/>
        <v>22</v>
      </c>
      <c r="D165" s="5">
        <v>20</v>
      </c>
      <c r="E165" s="5">
        <v>2</v>
      </c>
      <c r="F165" s="5">
        <f t="shared" si="59"/>
        <v>268</v>
      </c>
      <c r="G165" s="5">
        <v>236</v>
      </c>
      <c r="H165" s="5">
        <v>32</v>
      </c>
      <c r="I165" s="5">
        <v>0</v>
      </c>
      <c r="J165" s="5">
        <v>0</v>
      </c>
      <c r="K165" s="5">
        <v>3</v>
      </c>
      <c r="L165" s="32"/>
      <c r="M165" s="71"/>
      <c r="N165" s="71"/>
    </row>
    <row r="166" spans="1:14" ht="15" customHeight="1" x14ac:dyDescent="0.25">
      <c r="A166" s="42" t="s">
        <v>107</v>
      </c>
      <c r="B166" s="40">
        <f t="shared" si="57"/>
        <v>155</v>
      </c>
      <c r="C166" s="5">
        <f t="shared" si="58"/>
        <v>35</v>
      </c>
      <c r="D166" s="5">
        <v>30</v>
      </c>
      <c r="E166" s="5">
        <v>5</v>
      </c>
      <c r="F166" s="5">
        <f t="shared" si="59"/>
        <v>119</v>
      </c>
      <c r="G166" s="5">
        <v>103</v>
      </c>
      <c r="H166" s="5">
        <v>16</v>
      </c>
      <c r="I166" s="5">
        <v>0</v>
      </c>
      <c r="J166" s="5">
        <v>0</v>
      </c>
      <c r="K166" s="5">
        <v>1</v>
      </c>
      <c r="L166" s="32"/>
      <c r="M166" s="71"/>
      <c r="N166" s="71"/>
    </row>
    <row r="167" spans="1:14" ht="15" customHeight="1" x14ac:dyDescent="0.25">
      <c r="A167" s="42" t="s">
        <v>231</v>
      </c>
      <c r="B167" s="40">
        <f t="shared" si="57"/>
        <v>165</v>
      </c>
      <c r="C167" s="5">
        <f t="shared" si="58"/>
        <v>59</v>
      </c>
      <c r="D167" s="5">
        <v>49</v>
      </c>
      <c r="E167" s="5">
        <v>10</v>
      </c>
      <c r="F167" s="5">
        <f t="shared" si="59"/>
        <v>102</v>
      </c>
      <c r="G167" s="5">
        <v>89</v>
      </c>
      <c r="H167" s="5">
        <v>13</v>
      </c>
      <c r="I167" s="5">
        <v>0</v>
      </c>
      <c r="J167" s="5">
        <v>0</v>
      </c>
      <c r="K167" s="5">
        <v>4</v>
      </c>
      <c r="L167" s="32"/>
      <c r="M167" s="71"/>
      <c r="N167" s="71"/>
    </row>
    <row r="168" spans="1:14" ht="15" customHeight="1" x14ac:dyDescent="0.25">
      <c r="A168" s="40" t="s">
        <v>3</v>
      </c>
      <c r="B168" s="40">
        <f>SUM(B162:B167)</f>
        <v>1594</v>
      </c>
      <c r="C168" s="40">
        <f t="shared" ref="C168:K168" si="60">SUM(C162:C167)</f>
        <v>647</v>
      </c>
      <c r="D168" s="40">
        <f t="shared" si="60"/>
        <v>553</v>
      </c>
      <c r="E168" s="40">
        <f t="shared" si="60"/>
        <v>94</v>
      </c>
      <c r="F168" s="40">
        <f t="shared" si="60"/>
        <v>924</v>
      </c>
      <c r="G168" s="40">
        <f t="shared" si="60"/>
        <v>777</v>
      </c>
      <c r="H168" s="40">
        <f t="shared" si="60"/>
        <v>147</v>
      </c>
      <c r="I168" s="40">
        <f t="shared" si="60"/>
        <v>2</v>
      </c>
      <c r="J168" s="40">
        <f t="shared" si="60"/>
        <v>2</v>
      </c>
      <c r="K168" s="40">
        <f t="shared" si="60"/>
        <v>19</v>
      </c>
      <c r="M168" s="71"/>
      <c r="N168" s="71"/>
    </row>
    <row r="170" spans="1:14" ht="75" customHeight="1" x14ac:dyDescent="0.2">
      <c r="A170" s="67" t="s">
        <v>460</v>
      </c>
      <c r="B170" s="84" t="s">
        <v>0</v>
      </c>
      <c r="C170" s="84" t="s">
        <v>108</v>
      </c>
      <c r="D170" s="84" t="s">
        <v>657</v>
      </c>
      <c r="E170" s="84" t="s">
        <v>108</v>
      </c>
      <c r="F170" s="85" t="s">
        <v>2</v>
      </c>
      <c r="G170" s="85" t="s">
        <v>114</v>
      </c>
      <c r="H170" s="85" t="s">
        <v>115</v>
      </c>
      <c r="I170" s="77"/>
      <c r="J170" s="77"/>
      <c r="K170" s="80"/>
      <c r="L170" s="80"/>
      <c r="M170" s="71"/>
      <c r="N170" s="71"/>
    </row>
    <row r="171" spans="1:14" ht="15" customHeight="1" x14ac:dyDescent="0.25">
      <c r="A171" s="99" t="s">
        <v>458</v>
      </c>
      <c r="B171" s="40"/>
      <c r="C171" s="40" t="s">
        <v>3</v>
      </c>
      <c r="D171" s="40" t="s">
        <v>5</v>
      </c>
      <c r="E171" s="40" t="s">
        <v>6</v>
      </c>
      <c r="F171" s="40" t="s">
        <v>8</v>
      </c>
      <c r="G171" s="40"/>
      <c r="H171" s="40"/>
      <c r="I171" s="77"/>
      <c r="K171" s="71"/>
      <c r="L171" s="71"/>
      <c r="M171" s="71"/>
      <c r="N171" s="71"/>
    </row>
    <row r="172" spans="1:14" ht="15" customHeight="1" x14ac:dyDescent="0.25">
      <c r="A172" s="42" t="s">
        <v>109</v>
      </c>
      <c r="B172" s="40">
        <f>SUM(C172,F172:H172)</f>
        <v>215</v>
      </c>
      <c r="C172" s="10">
        <f>SUM(D172:E172)</f>
        <v>159</v>
      </c>
      <c r="D172" s="5">
        <v>126</v>
      </c>
      <c r="E172" s="5">
        <v>33</v>
      </c>
      <c r="F172" s="5">
        <v>0</v>
      </c>
      <c r="G172" s="5">
        <v>0</v>
      </c>
      <c r="H172" s="5">
        <v>56</v>
      </c>
      <c r="I172" s="32"/>
      <c r="K172" s="71"/>
      <c r="L172" s="71"/>
      <c r="M172" s="71"/>
      <c r="N172" s="71"/>
    </row>
    <row r="173" spans="1:14" ht="15" customHeight="1" x14ac:dyDescent="0.25">
      <c r="A173" s="42" t="s">
        <v>110</v>
      </c>
      <c r="B173" s="40">
        <f t="shared" ref="B173:B176" si="61">SUM(C173,F173:H173)</f>
        <v>245</v>
      </c>
      <c r="C173" s="10">
        <f t="shared" ref="C173:C176" si="62">SUM(D173:E173)</f>
        <v>192</v>
      </c>
      <c r="D173" s="5">
        <v>154</v>
      </c>
      <c r="E173" s="5">
        <v>38</v>
      </c>
      <c r="F173" s="5">
        <v>1</v>
      </c>
      <c r="G173" s="5">
        <v>0</v>
      </c>
      <c r="H173" s="5">
        <v>52</v>
      </c>
      <c r="I173" s="157"/>
      <c r="K173" s="71"/>
      <c r="L173" s="71"/>
      <c r="M173" s="71"/>
      <c r="N173" s="71"/>
    </row>
    <row r="174" spans="1:14" ht="15" customHeight="1" x14ac:dyDescent="0.25">
      <c r="A174" s="42" t="s">
        <v>111</v>
      </c>
      <c r="B174" s="40">
        <f t="shared" si="61"/>
        <v>326</v>
      </c>
      <c r="C174" s="10">
        <f t="shared" si="62"/>
        <v>258</v>
      </c>
      <c r="D174" s="5">
        <v>191</v>
      </c>
      <c r="E174" s="5">
        <v>67</v>
      </c>
      <c r="F174" s="5">
        <v>7</v>
      </c>
      <c r="G174" s="5">
        <v>0</v>
      </c>
      <c r="H174" s="5">
        <v>61</v>
      </c>
      <c r="I174" s="157"/>
      <c r="K174" s="71"/>
      <c r="L174" s="71"/>
      <c r="M174" s="71"/>
      <c r="N174" s="71"/>
    </row>
    <row r="175" spans="1:14" ht="15" customHeight="1" x14ac:dyDescent="0.25">
      <c r="A175" s="42" t="s">
        <v>112</v>
      </c>
      <c r="B175" s="40">
        <f t="shared" si="61"/>
        <v>269</v>
      </c>
      <c r="C175" s="10">
        <f t="shared" si="62"/>
        <v>217</v>
      </c>
      <c r="D175" s="5">
        <v>177</v>
      </c>
      <c r="E175" s="5">
        <v>40</v>
      </c>
      <c r="F175" s="5">
        <v>2</v>
      </c>
      <c r="G175" s="5">
        <v>0</v>
      </c>
      <c r="H175" s="5">
        <v>50</v>
      </c>
      <c r="I175" s="157"/>
      <c r="K175" s="71"/>
      <c r="L175" s="71"/>
      <c r="M175" s="71"/>
      <c r="N175" s="71"/>
    </row>
    <row r="176" spans="1:14" ht="15" customHeight="1" x14ac:dyDescent="0.25">
      <c r="A176" s="42" t="s">
        <v>113</v>
      </c>
      <c r="B176" s="40">
        <f t="shared" si="61"/>
        <v>335</v>
      </c>
      <c r="C176" s="10">
        <f t="shared" si="62"/>
        <v>265</v>
      </c>
      <c r="D176" s="5">
        <v>212</v>
      </c>
      <c r="E176" s="5">
        <v>53</v>
      </c>
      <c r="F176" s="5">
        <v>1</v>
      </c>
      <c r="G176" s="5">
        <v>0</v>
      </c>
      <c r="H176" s="5">
        <v>69</v>
      </c>
      <c r="I176" s="157"/>
      <c r="K176" s="71"/>
      <c r="L176" s="71"/>
      <c r="M176" s="71"/>
      <c r="N176" s="71"/>
    </row>
    <row r="177" spans="1:14" ht="15" customHeight="1" x14ac:dyDescent="0.25">
      <c r="A177" s="40" t="s">
        <v>3</v>
      </c>
      <c r="B177" s="40">
        <f>SUM(B172:B176)</f>
        <v>1390</v>
      </c>
      <c r="C177" s="40">
        <f t="shared" ref="C177:H177" si="63">SUM(C172:C176)</f>
        <v>1091</v>
      </c>
      <c r="D177" s="40">
        <f t="shared" si="63"/>
        <v>860</v>
      </c>
      <c r="E177" s="40">
        <f t="shared" si="63"/>
        <v>231</v>
      </c>
      <c r="F177" s="40">
        <f t="shared" si="63"/>
        <v>11</v>
      </c>
      <c r="G177" s="40">
        <f t="shared" si="63"/>
        <v>0</v>
      </c>
      <c r="H177" s="40">
        <f t="shared" si="63"/>
        <v>288</v>
      </c>
      <c r="K177" s="71"/>
      <c r="L177" s="71"/>
      <c r="M177" s="71"/>
      <c r="N177" s="71"/>
    </row>
  </sheetData>
  <pageMargins left="0.25" right="0.25" top="0.75" bottom="0.75" header="0.3" footer="0.3"/>
  <pageSetup paperSize="5" orientation="portrait" r:id="rId1"/>
  <headerFooter>
    <oddHeader>&amp;C&amp;"-,Bold"&amp;12 2021 General Election
November 2, 2021</oddHeader>
    <oddFooter>&amp;RPage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09"/>
  <sheetViews>
    <sheetView view="pageLayout" zoomScaleNormal="100" workbookViewId="0"/>
  </sheetViews>
  <sheetFormatPr defaultRowHeight="15" x14ac:dyDescent="0.25"/>
  <cols>
    <col min="1" max="1" width="18.5703125" style="71" customWidth="1"/>
    <col min="2" max="12" width="5.140625" style="71" customWidth="1"/>
    <col min="13" max="16384" width="9.140625" style="71"/>
  </cols>
  <sheetData>
    <row r="1" spans="1:8" ht="74.25" customHeight="1" x14ac:dyDescent="0.2">
      <c r="A1" s="104" t="s">
        <v>485</v>
      </c>
      <c r="B1" s="84" t="s">
        <v>0</v>
      </c>
      <c r="C1" s="85" t="s">
        <v>260</v>
      </c>
      <c r="D1" s="85" t="s">
        <v>658</v>
      </c>
      <c r="E1" s="85" t="s">
        <v>2</v>
      </c>
      <c r="F1" s="85" t="s">
        <v>114</v>
      </c>
      <c r="G1" s="85" t="s">
        <v>115</v>
      </c>
    </row>
    <row r="2" spans="1:8" x14ac:dyDescent="0.25">
      <c r="A2" s="40" t="s">
        <v>458</v>
      </c>
      <c r="B2" s="40"/>
      <c r="C2" s="40" t="s">
        <v>3</v>
      </c>
      <c r="D2" s="40" t="s">
        <v>17</v>
      </c>
      <c r="E2" s="40" t="s">
        <v>8</v>
      </c>
      <c r="F2" s="40"/>
      <c r="G2" s="40"/>
    </row>
    <row r="3" spans="1:8" x14ac:dyDescent="0.25">
      <c r="A3" s="106" t="s">
        <v>118</v>
      </c>
      <c r="B3" s="40">
        <f>SUM(C3,E3:G3)</f>
        <v>83</v>
      </c>
      <c r="C3" s="10">
        <f>D3</f>
        <v>52</v>
      </c>
      <c r="D3" s="5">
        <v>52</v>
      </c>
      <c r="E3" s="5">
        <v>0</v>
      </c>
      <c r="F3" s="5">
        <v>0</v>
      </c>
      <c r="G3" s="5">
        <v>31</v>
      </c>
    </row>
    <row r="4" spans="1:8" x14ac:dyDescent="0.25">
      <c r="A4" s="106" t="s">
        <v>19</v>
      </c>
      <c r="B4" s="40">
        <f t="shared" ref="B4:B14" si="0">SUM(C4,E4:G4)</f>
        <v>266</v>
      </c>
      <c r="C4" s="10">
        <f t="shared" ref="C4:C14" si="1">D4</f>
        <v>192</v>
      </c>
      <c r="D4" s="5">
        <v>192</v>
      </c>
      <c r="E4" s="5">
        <v>0</v>
      </c>
      <c r="F4" s="5">
        <v>0</v>
      </c>
      <c r="G4" s="5">
        <v>74</v>
      </c>
    </row>
    <row r="5" spans="1:8" x14ac:dyDescent="0.25">
      <c r="A5" s="106" t="s">
        <v>20</v>
      </c>
      <c r="B5" s="40">
        <f t="shared" si="0"/>
        <v>264</v>
      </c>
      <c r="C5" s="10">
        <f t="shared" si="1"/>
        <v>187</v>
      </c>
      <c r="D5" s="5">
        <v>187</v>
      </c>
      <c r="E5" s="5">
        <v>3</v>
      </c>
      <c r="F5" s="5">
        <v>0</v>
      </c>
      <c r="G5" s="5">
        <v>74</v>
      </c>
      <c r="H5" s="156"/>
    </row>
    <row r="6" spans="1:8" x14ac:dyDescent="0.25">
      <c r="A6" s="106" t="s">
        <v>11</v>
      </c>
      <c r="B6" s="40">
        <f t="shared" si="0"/>
        <v>225</v>
      </c>
      <c r="C6" s="10">
        <f t="shared" si="1"/>
        <v>138</v>
      </c>
      <c r="D6" s="5">
        <v>138</v>
      </c>
      <c r="E6" s="5">
        <v>1</v>
      </c>
      <c r="F6" s="5">
        <v>0</v>
      </c>
      <c r="G6" s="5">
        <v>86</v>
      </c>
      <c r="H6" s="156"/>
    </row>
    <row r="7" spans="1:8" x14ac:dyDescent="0.25">
      <c r="A7" s="106" t="s">
        <v>119</v>
      </c>
      <c r="B7" s="40">
        <f t="shared" si="0"/>
        <v>480</v>
      </c>
      <c r="C7" s="10">
        <f t="shared" si="1"/>
        <v>342</v>
      </c>
      <c r="D7" s="5">
        <v>342</v>
      </c>
      <c r="E7" s="5">
        <v>1</v>
      </c>
      <c r="F7" s="5">
        <v>0</v>
      </c>
      <c r="G7" s="5">
        <v>137</v>
      </c>
    </row>
    <row r="8" spans="1:8" x14ac:dyDescent="0.25">
      <c r="A8" s="106" t="s">
        <v>120</v>
      </c>
      <c r="B8" s="40">
        <f t="shared" si="0"/>
        <v>186</v>
      </c>
      <c r="C8" s="10">
        <f t="shared" si="1"/>
        <v>131</v>
      </c>
      <c r="D8" s="5">
        <v>131</v>
      </c>
      <c r="E8" s="5">
        <v>0</v>
      </c>
      <c r="F8" s="5">
        <v>0</v>
      </c>
      <c r="G8" s="5">
        <v>55</v>
      </c>
    </row>
    <row r="9" spans="1:8" x14ac:dyDescent="0.25">
      <c r="A9" s="106" t="s">
        <v>121</v>
      </c>
      <c r="B9" s="40">
        <f t="shared" si="0"/>
        <v>83</v>
      </c>
      <c r="C9" s="10">
        <f t="shared" si="1"/>
        <v>60</v>
      </c>
      <c r="D9" s="5">
        <v>60</v>
      </c>
      <c r="E9" s="5">
        <v>0</v>
      </c>
      <c r="F9" s="5">
        <v>0</v>
      </c>
      <c r="G9" s="5">
        <v>23</v>
      </c>
    </row>
    <row r="10" spans="1:8" x14ac:dyDescent="0.25">
      <c r="A10" s="106" t="s">
        <v>122</v>
      </c>
      <c r="B10" s="40">
        <f t="shared" si="0"/>
        <v>143</v>
      </c>
      <c r="C10" s="10">
        <f t="shared" si="1"/>
        <v>107</v>
      </c>
      <c r="D10" s="5">
        <v>107</v>
      </c>
      <c r="E10" s="5">
        <v>2</v>
      </c>
      <c r="F10" s="5">
        <v>0</v>
      </c>
      <c r="G10" s="5">
        <v>34</v>
      </c>
      <c r="H10" s="156"/>
    </row>
    <row r="11" spans="1:8" x14ac:dyDescent="0.25">
      <c r="A11" s="106" t="s">
        <v>21</v>
      </c>
      <c r="B11" s="40">
        <f t="shared" si="0"/>
        <v>243</v>
      </c>
      <c r="C11" s="10">
        <f t="shared" si="1"/>
        <v>166</v>
      </c>
      <c r="D11" s="5">
        <v>166</v>
      </c>
      <c r="E11" s="5">
        <v>2</v>
      </c>
      <c r="F11" s="5">
        <v>0</v>
      </c>
      <c r="G11" s="5">
        <v>75</v>
      </c>
      <c r="H11" s="156"/>
    </row>
    <row r="12" spans="1:8" x14ac:dyDescent="0.25">
      <c r="A12" s="106" t="s">
        <v>22</v>
      </c>
      <c r="B12" s="40">
        <f t="shared" si="0"/>
        <v>125</v>
      </c>
      <c r="C12" s="10">
        <f t="shared" si="1"/>
        <v>91</v>
      </c>
      <c r="D12" s="5">
        <v>91</v>
      </c>
      <c r="E12" s="5">
        <v>1</v>
      </c>
      <c r="F12" s="5">
        <v>0</v>
      </c>
      <c r="G12" s="5">
        <v>33</v>
      </c>
      <c r="H12" s="156"/>
    </row>
    <row r="13" spans="1:8" x14ac:dyDescent="0.25">
      <c r="A13" s="106" t="s">
        <v>23</v>
      </c>
      <c r="B13" s="40">
        <f t="shared" si="0"/>
        <v>158</v>
      </c>
      <c r="C13" s="10">
        <f t="shared" si="1"/>
        <v>111</v>
      </c>
      <c r="D13" s="5">
        <v>111</v>
      </c>
      <c r="E13" s="5">
        <v>0</v>
      </c>
      <c r="F13" s="5">
        <v>1</v>
      </c>
      <c r="G13" s="5">
        <v>46</v>
      </c>
    </row>
    <row r="14" spans="1:8" x14ac:dyDescent="0.25">
      <c r="A14" s="106" t="s">
        <v>24</v>
      </c>
      <c r="B14" s="40">
        <f t="shared" si="0"/>
        <v>153</v>
      </c>
      <c r="C14" s="10">
        <f t="shared" si="1"/>
        <v>103</v>
      </c>
      <c r="D14" s="5">
        <v>103</v>
      </c>
      <c r="E14" s="5">
        <v>0</v>
      </c>
      <c r="F14" s="5">
        <v>0</v>
      </c>
      <c r="G14" s="5">
        <v>50</v>
      </c>
    </row>
    <row r="15" spans="1:8" x14ac:dyDescent="0.25">
      <c r="A15" s="107" t="s">
        <v>123</v>
      </c>
      <c r="B15" s="40">
        <f>SUM(B3:B14)</f>
        <v>2409</v>
      </c>
      <c r="C15" s="40">
        <f t="shared" ref="C15:G15" si="2">SUM(C3:C14)</f>
        <v>1680</v>
      </c>
      <c r="D15" s="40">
        <f t="shared" si="2"/>
        <v>1680</v>
      </c>
      <c r="E15" s="40">
        <f t="shared" si="2"/>
        <v>10</v>
      </c>
      <c r="F15" s="40">
        <f t="shared" si="2"/>
        <v>1</v>
      </c>
      <c r="G15" s="40">
        <f t="shared" si="2"/>
        <v>718</v>
      </c>
    </row>
    <row r="16" spans="1:8" ht="9.75" customHeight="1" x14ac:dyDescent="0.25"/>
    <row r="17" spans="1:10" ht="75.75" customHeight="1" x14ac:dyDescent="0.2">
      <c r="A17" s="105" t="s">
        <v>486</v>
      </c>
      <c r="B17" s="108" t="s">
        <v>0</v>
      </c>
      <c r="C17" s="109" t="s">
        <v>302</v>
      </c>
      <c r="D17" s="109" t="s">
        <v>302</v>
      </c>
      <c r="E17" s="109" t="s">
        <v>302</v>
      </c>
      <c r="F17" s="109" t="s">
        <v>303</v>
      </c>
      <c r="G17" s="109" t="s">
        <v>659</v>
      </c>
      <c r="H17" s="109" t="s">
        <v>2</v>
      </c>
      <c r="I17" s="109" t="s">
        <v>114</v>
      </c>
      <c r="J17" s="109" t="s">
        <v>115</v>
      </c>
    </row>
    <row r="18" spans="1:10" x14ac:dyDescent="0.25">
      <c r="A18" s="40" t="s">
        <v>458</v>
      </c>
      <c r="B18" s="108"/>
      <c r="C18" s="110" t="s">
        <v>3</v>
      </c>
      <c r="D18" s="43" t="s">
        <v>4</v>
      </c>
      <c r="E18" s="43" t="s">
        <v>7</v>
      </c>
      <c r="F18" s="110" t="s">
        <v>3</v>
      </c>
      <c r="G18" s="43" t="s">
        <v>5</v>
      </c>
      <c r="H18" s="43" t="s">
        <v>8</v>
      </c>
      <c r="I18" s="43"/>
      <c r="J18" s="110"/>
    </row>
    <row r="19" spans="1:10" x14ac:dyDescent="0.25">
      <c r="A19" s="106" t="s">
        <v>118</v>
      </c>
      <c r="B19" s="40">
        <f>SUM(C19,F19,H19:J19)</f>
        <v>83</v>
      </c>
      <c r="C19" s="7">
        <f>SUM(D19:E19)</f>
        <v>42</v>
      </c>
      <c r="D19" s="5">
        <v>40</v>
      </c>
      <c r="E19" s="5">
        <v>2</v>
      </c>
      <c r="F19" s="5">
        <f>G19</f>
        <v>34</v>
      </c>
      <c r="G19" s="5">
        <v>34</v>
      </c>
      <c r="H19" s="5">
        <v>0</v>
      </c>
      <c r="I19" s="5">
        <v>0</v>
      </c>
      <c r="J19" s="5">
        <v>7</v>
      </c>
    </row>
    <row r="20" spans="1:10" x14ac:dyDescent="0.25">
      <c r="A20" s="106" t="s">
        <v>19</v>
      </c>
      <c r="B20" s="40">
        <f t="shared" ref="B20:B30" si="3">SUM(C20,F20,H20:J20)</f>
        <v>266</v>
      </c>
      <c r="C20" s="7">
        <f t="shared" ref="C20:C30" si="4">SUM(D20:E20)</f>
        <v>107</v>
      </c>
      <c r="D20" s="5">
        <v>97</v>
      </c>
      <c r="E20" s="5">
        <v>10</v>
      </c>
      <c r="F20" s="5">
        <f t="shared" ref="F20:F30" si="5">G20</f>
        <v>146</v>
      </c>
      <c r="G20" s="5">
        <v>146</v>
      </c>
      <c r="H20" s="5">
        <v>0</v>
      </c>
      <c r="I20" s="5">
        <v>0</v>
      </c>
      <c r="J20" s="5">
        <v>13</v>
      </c>
    </row>
    <row r="21" spans="1:10" x14ac:dyDescent="0.25">
      <c r="A21" s="106" t="s">
        <v>20</v>
      </c>
      <c r="B21" s="40">
        <f t="shared" si="3"/>
        <v>264</v>
      </c>
      <c r="C21" s="7">
        <f t="shared" si="4"/>
        <v>134</v>
      </c>
      <c r="D21" s="5">
        <v>123</v>
      </c>
      <c r="E21" s="5">
        <v>11</v>
      </c>
      <c r="F21" s="5">
        <f t="shared" si="5"/>
        <v>123</v>
      </c>
      <c r="G21" s="5">
        <v>123</v>
      </c>
      <c r="H21" s="5">
        <v>1</v>
      </c>
      <c r="I21" s="5">
        <v>0</v>
      </c>
      <c r="J21" s="5">
        <v>6</v>
      </c>
    </row>
    <row r="22" spans="1:10" x14ac:dyDescent="0.25">
      <c r="A22" s="106" t="s">
        <v>11</v>
      </c>
      <c r="B22" s="40">
        <f t="shared" si="3"/>
        <v>225</v>
      </c>
      <c r="C22" s="7">
        <f t="shared" si="4"/>
        <v>110</v>
      </c>
      <c r="D22" s="5">
        <v>99</v>
      </c>
      <c r="E22" s="5">
        <v>11</v>
      </c>
      <c r="F22" s="5">
        <f t="shared" si="5"/>
        <v>104</v>
      </c>
      <c r="G22" s="5">
        <v>104</v>
      </c>
      <c r="H22" s="5">
        <v>0</v>
      </c>
      <c r="I22" s="5">
        <v>0</v>
      </c>
      <c r="J22" s="5">
        <v>11</v>
      </c>
    </row>
    <row r="23" spans="1:10" x14ac:dyDescent="0.25">
      <c r="A23" s="106" t="s">
        <v>119</v>
      </c>
      <c r="B23" s="40">
        <f t="shared" si="3"/>
        <v>480</v>
      </c>
      <c r="C23" s="7">
        <f t="shared" si="4"/>
        <v>242</v>
      </c>
      <c r="D23" s="5">
        <v>216</v>
      </c>
      <c r="E23" s="5">
        <v>26</v>
      </c>
      <c r="F23" s="5">
        <f t="shared" si="5"/>
        <v>211</v>
      </c>
      <c r="G23" s="5">
        <v>211</v>
      </c>
      <c r="H23" s="5">
        <v>1</v>
      </c>
      <c r="I23" s="5">
        <v>0</v>
      </c>
      <c r="J23" s="5">
        <v>26</v>
      </c>
    </row>
    <row r="24" spans="1:10" x14ac:dyDescent="0.25">
      <c r="A24" s="106" t="s">
        <v>120</v>
      </c>
      <c r="B24" s="40">
        <f t="shared" si="3"/>
        <v>186</v>
      </c>
      <c r="C24" s="7">
        <f t="shared" si="4"/>
        <v>78</v>
      </c>
      <c r="D24" s="5">
        <v>73</v>
      </c>
      <c r="E24" s="5">
        <v>5</v>
      </c>
      <c r="F24" s="5">
        <f t="shared" si="5"/>
        <v>105</v>
      </c>
      <c r="G24" s="5">
        <v>105</v>
      </c>
      <c r="H24" s="5">
        <v>0</v>
      </c>
      <c r="I24" s="5">
        <v>0</v>
      </c>
      <c r="J24" s="5">
        <v>3</v>
      </c>
    </row>
    <row r="25" spans="1:10" x14ac:dyDescent="0.25">
      <c r="A25" s="106" t="s">
        <v>121</v>
      </c>
      <c r="B25" s="40">
        <f t="shared" si="3"/>
        <v>83</v>
      </c>
      <c r="C25" s="7">
        <f t="shared" si="4"/>
        <v>47</v>
      </c>
      <c r="D25" s="5">
        <v>45</v>
      </c>
      <c r="E25" s="5">
        <v>2</v>
      </c>
      <c r="F25" s="5">
        <f t="shared" si="5"/>
        <v>24</v>
      </c>
      <c r="G25" s="5">
        <v>24</v>
      </c>
      <c r="H25" s="5">
        <v>0</v>
      </c>
      <c r="I25" s="5">
        <v>0</v>
      </c>
      <c r="J25" s="5">
        <v>12</v>
      </c>
    </row>
    <row r="26" spans="1:10" x14ac:dyDescent="0.25">
      <c r="A26" s="106" t="s">
        <v>122</v>
      </c>
      <c r="B26" s="40">
        <f t="shared" si="3"/>
        <v>143</v>
      </c>
      <c r="C26" s="7">
        <f t="shared" si="4"/>
        <v>77</v>
      </c>
      <c r="D26" s="5">
        <v>71</v>
      </c>
      <c r="E26" s="5">
        <v>6</v>
      </c>
      <c r="F26" s="5">
        <f t="shared" si="5"/>
        <v>61</v>
      </c>
      <c r="G26" s="5">
        <v>61</v>
      </c>
      <c r="H26" s="5">
        <v>0</v>
      </c>
      <c r="I26" s="5">
        <v>0</v>
      </c>
      <c r="J26" s="5">
        <v>5</v>
      </c>
    </row>
    <row r="27" spans="1:10" x14ac:dyDescent="0.25">
      <c r="A27" s="106" t="s">
        <v>21</v>
      </c>
      <c r="B27" s="40">
        <f t="shared" si="3"/>
        <v>243</v>
      </c>
      <c r="C27" s="7">
        <f t="shared" si="4"/>
        <v>100</v>
      </c>
      <c r="D27" s="5">
        <v>92</v>
      </c>
      <c r="E27" s="5">
        <v>8</v>
      </c>
      <c r="F27" s="5">
        <f t="shared" si="5"/>
        <v>136</v>
      </c>
      <c r="G27" s="5">
        <v>136</v>
      </c>
      <c r="H27" s="5">
        <v>0</v>
      </c>
      <c r="I27" s="5">
        <v>0</v>
      </c>
      <c r="J27" s="5">
        <v>7</v>
      </c>
    </row>
    <row r="28" spans="1:10" x14ac:dyDescent="0.25">
      <c r="A28" s="106" t="s">
        <v>22</v>
      </c>
      <c r="B28" s="40">
        <f t="shared" si="3"/>
        <v>125</v>
      </c>
      <c r="C28" s="7">
        <f t="shared" si="4"/>
        <v>59</v>
      </c>
      <c r="D28" s="5">
        <v>57</v>
      </c>
      <c r="E28" s="5">
        <v>2</v>
      </c>
      <c r="F28" s="5">
        <f t="shared" si="5"/>
        <v>54</v>
      </c>
      <c r="G28" s="5">
        <v>54</v>
      </c>
      <c r="H28" s="5">
        <v>0</v>
      </c>
      <c r="I28" s="5">
        <v>0</v>
      </c>
      <c r="J28" s="5">
        <v>12</v>
      </c>
    </row>
    <row r="29" spans="1:10" x14ac:dyDescent="0.25">
      <c r="A29" s="106" t="s">
        <v>23</v>
      </c>
      <c r="B29" s="40">
        <f t="shared" si="3"/>
        <v>158</v>
      </c>
      <c r="C29" s="7">
        <f t="shared" si="4"/>
        <v>59</v>
      </c>
      <c r="D29" s="5">
        <v>49</v>
      </c>
      <c r="E29" s="5">
        <v>10</v>
      </c>
      <c r="F29" s="5">
        <f t="shared" si="5"/>
        <v>96</v>
      </c>
      <c r="G29" s="5">
        <v>96</v>
      </c>
      <c r="H29" s="5">
        <v>0</v>
      </c>
      <c r="I29" s="5">
        <v>0</v>
      </c>
      <c r="J29" s="5">
        <v>3</v>
      </c>
    </row>
    <row r="30" spans="1:10" x14ac:dyDescent="0.25">
      <c r="A30" s="111" t="s">
        <v>24</v>
      </c>
      <c r="B30" s="40">
        <f t="shared" si="3"/>
        <v>153</v>
      </c>
      <c r="C30" s="7">
        <f t="shared" si="4"/>
        <v>58</v>
      </c>
      <c r="D30" s="5">
        <v>48</v>
      </c>
      <c r="E30" s="5">
        <v>10</v>
      </c>
      <c r="F30" s="5">
        <f t="shared" si="5"/>
        <v>91</v>
      </c>
      <c r="G30" s="5">
        <v>91</v>
      </c>
      <c r="H30" s="5">
        <v>0</v>
      </c>
      <c r="I30" s="5">
        <v>0</v>
      </c>
      <c r="J30" s="5">
        <v>4</v>
      </c>
    </row>
    <row r="31" spans="1:10" x14ac:dyDescent="0.25">
      <c r="A31" s="112" t="s">
        <v>124</v>
      </c>
      <c r="B31" s="40">
        <f>SUM(B19:B30)</f>
        <v>2409</v>
      </c>
      <c r="C31" s="40">
        <f t="shared" ref="C31:J31" si="6">SUM(C19:C30)</f>
        <v>1113</v>
      </c>
      <c r="D31" s="40">
        <f t="shared" si="6"/>
        <v>1010</v>
      </c>
      <c r="E31" s="40">
        <f t="shared" si="6"/>
        <v>103</v>
      </c>
      <c r="F31" s="40">
        <f t="shared" si="6"/>
        <v>1185</v>
      </c>
      <c r="G31" s="40">
        <f t="shared" si="6"/>
        <v>1185</v>
      </c>
      <c r="H31" s="40">
        <f t="shared" si="6"/>
        <v>2</v>
      </c>
      <c r="I31" s="40">
        <f t="shared" si="6"/>
        <v>0</v>
      </c>
      <c r="J31" s="40">
        <f t="shared" si="6"/>
        <v>109</v>
      </c>
    </row>
    <row r="32" spans="1:10" ht="9" customHeight="1" x14ac:dyDescent="0.25"/>
    <row r="33" spans="1:11" ht="103.5" customHeight="1" x14ac:dyDescent="0.2">
      <c r="A33" s="105" t="s">
        <v>491</v>
      </c>
      <c r="B33" s="108" t="s">
        <v>0</v>
      </c>
      <c r="C33" s="109" t="s">
        <v>304</v>
      </c>
      <c r="D33" s="109" t="s">
        <v>660</v>
      </c>
      <c r="E33" s="109" t="s">
        <v>304</v>
      </c>
      <c r="F33" s="109" t="s">
        <v>811</v>
      </c>
      <c r="G33" s="109" t="s">
        <v>811</v>
      </c>
      <c r="H33" s="109" t="s">
        <v>2</v>
      </c>
      <c r="I33" s="109" t="s">
        <v>114</v>
      </c>
      <c r="J33" s="109" t="s">
        <v>115</v>
      </c>
    </row>
    <row r="34" spans="1:11" x14ac:dyDescent="0.25">
      <c r="A34" s="40" t="s">
        <v>458</v>
      </c>
      <c r="B34" s="110"/>
      <c r="C34" s="110" t="s">
        <v>3</v>
      </c>
      <c r="D34" s="110" t="s">
        <v>4</v>
      </c>
      <c r="E34" s="110" t="s">
        <v>7</v>
      </c>
      <c r="F34" s="110" t="s">
        <v>3</v>
      </c>
      <c r="G34" s="110" t="s">
        <v>305</v>
      </c>
      <c r="H34" s="110" t="s">
        <v>8</v>
      </c>
      <c r="I34" s="110"/>
      <c r="J34" s="110"/>
    </row>
    <row r="35" spans="1:11" x14ac:dyDescent="0.25">
      <c r="A35" s="106" t="s">
        <v>118</v>
      </c>
      <c r="B35" s="40">
        <f>SUM(C35,F35,H35:J35)</f>
        <v>83</v>
      </c>
      <c r="C35" s="10">
        <f>SUM(D35:E35)</f>
        <v>45</v>
      </c>
      <c r="D35" s="5">
        <v>43</v>
      </c>
      <c r="E35" s="5">
        <v>2</v>
      </c>
      <c r="F35" s="10">
        <f>G35</f>
        <v>26</v>
      </c>
      <c r="G35" s="5">
        <v>26</v>
      </c>
      <c r="H35" s="5">
        <v>0</v>
      </c>
      <c r="I35" s="5">
        <v>0</v>
      </c>
      <c r="J35" s="5">
        <v>12</v>
      </c>
    </row>
    <row r="36" spans="1:11" x14ac:dyDescent="0.25">
      <c r="A36" s="106" t="s">
        <v>19</v>
      </c>
      <c r="B36" s="40">
        <f t="shared" ref="B36:B46" si="7">SUM(C36,F36,H36:J36)</f>
        <v>266</v>
      </c>
      <c r="C36" s="10">
        <f t="shared" ref="C36:C46" si="8">SUM(D36:E36)</f>
        <v>102</v>
      </c>
      <c r="D36" s="5">
        <v>88</v>
      </c>
      <c r="E36" s="5">
        <v>14</v>
      </c>
      <c r="F36" s="10">
        <f t="shared" ref="F36:F46" si="9">G36</f>
        <v>124</v>
      </c>
      <c r="G36" s="5">
        <v>124</v>
      </c>
      <c r="H36" s="5">
        <v>1</v>
      </c>
      <c r="I36" s="5">
        <v>1</v>
      </c>
      <c r="J36" s="5">
        <v>38</v>
      </c>
    </row>
    <row r="37" spans="1:11" x14ac:dyDescent="0.25">
      <c r="A37" s="106" t="s">
        <v>20</v>
      </c>
      <c r="B37" s="40">
        <f t="shared" si="7"/>
        <v>264</v>
      </c>
      <c r="C37" s="10">
        <f t="shared" si="8"/>
        <v>116</v>
      </c>
      <c r="D37" s="5">
        <v>99</v>
      </c>
      <c r="E37" s="5">
        <v>17</v>
      </c>
      <c r="F37" s="10">
        <f t="shared" si="9"/>
        <v>130</v>
      </c>
      <c r="G37" s="5">
        <v>130</v>
      </c>
      <c r="H37" s="5">
        <v>0</v>
      </c>
      <c r="I37" s="5">
        <v>0</v>
      </c>
      <c r="J37" s="5">
        <v>18</v>
      </c>
    </row>
    <row r="38" spans="1:11" x14ac:dyDescent="0.25">
      <c r="A38" s="106" t="s">
        <v>11</v>
      </c>
      <c r="B38" s="40">
        <f t="shared" si="7"/>
        <v>225</v>
      </c>
      <c r="C38" s="10">
        <f t="shared" si="8"/>
        <v>109</v>
      </c>
      <c r="D38" s="5">
        <v>100</v>
      </c>
      <c r="E38" s="5">
        <v>9</v>
      </c>
      <c r="F38" s="10">
        <f t="shared" si="9"/>
        <v>67</v>
      </c>
      <c r="G38" s="5">
        <v>67</v>
      </c>
      <c r="H38" s="5">
        <v>0</v>
      </c>
      <c r="I38" s="5">
        <v>0</v>
      </c>
      <c r="J38" s="5">
        <v>49</v>
      </c>
    </row>
    <row r="39" spans="1:11" x14ac:dyDescent="0.25">
      <c r="A39" s="106" t="s">
        <v>119</v>
      </c>
      <c r="B39" s="40">
        <f t="shared" si="7"/>
        <v>480</v>
      </c>
      <c r="C39" s="10">
        <f t="shared" si="8"/>
        <v>235</v>
      </c>
      <c r="D39" s="5">
        <v>207</v>
      </c>
      <c r="E39" s="5">
        <v>28</v>
      </c>
      <c r="F39" s="10">
        <f t="shared" si="9"/>
        <v>168</v>
      </c>
      <c r="G39" s="5">
        <v>168</v>
      </c>
      <c r="H39" s="5">
        <v>0</v>
      </c>
      <c r="I39" s="5">
        <v>1</v>
      </c>
      <c r="J39" s="5">
        <v>76</v>
      </c>
    </row>
    <row r="40" spans="1:11" x14ac:dyDescent="0.25">
      <c r="A40" s="106" t="s">
        <v>120</v>
      </c>
      <c r="B40" s="40">
        <f t="shared" si="7"/>
        <v>186</v>
      </c>
      <c r="C40" s="10">
        <f t="shared" si="8"/>
        <v>97</v>
      </c>
      <c r="D40" s="5">
        <v>83</v>
      </c>
      <c r="E40" s="5">
        <v>14</v>
      </c>
      <c r="F40" s="10">
        <f t="shared" si="9"/>
        <v>48</v>
      </c>
      <c r="G40" s="5">
        <v>48</v>
      </c>
      <c r="H40" s="5">
        <v>0</v>
      </c>
      <c r="I40" s="5">
        <v>0</v>
      </c>
      <c r="J40" s="5">
        <v>41</v>
      </c>
    </row>
    <row r="41" spans="1:11" x14ac:dyDescent="0.25">
      <c r="A41" s="106" t="s">
        <v>121</v>
      </c>
      <c r="B41" s="40">
        <f t="shared" si="7"/>
        <v>83</v>
      </c>
      <c r="C41" s="10">
        <f t="shared" si="8"/>
        <v>52</v>
      </c>
      <c r="D41" s="5">
        <v>50</v>
      </c>
      <c r="E41" s="5">
        <v>2</v>
      </c>
      <c r="F41" s="10">
        <f t="shared" si="9"/>
        <v>17</v>
      </c>
      <c r="G41" s="5">
        <v>17</v>
      </c>
      <c r="H41" s="5">
        <v>0</v>
      </c>
      <c r="I41" s="5">
        <v>1</v>
      </c>
      <c r="J41" s="5">
        <v>13</v>
      </c>
    </row>
    <row r="42" spans="1:11" x14ac:dyDescent="0.25">
      <c r="A42" s="106" t="s">
        <v>122</v>
      </c>
      <c r="B42" s="40">
        <f t="shared" si="7"/>
        <v>143</v>
      </c>
      <c r="C42" s="10">
        <f t="shared" si="8"/>
        <v>84</v>
      </c>
      <c r="D42" s="5">
        <v>77</v>
      </c>
      <c r="E42" s="5">
        <v>7</v>
      </c>
      <c r="F42" s="10">
        <f t="shared" si="9"/>
        <v>44</v>
      </c>
      <c r="G42" s="5">
        <v>44</v>
      </c>
      <c r="H42" s="5">
        <v>0</v>
      </c>
      <c r="I42" s="5">
        <v>0</v>
      </c>
      <c r="J42" s="5">
        <v>15</v>
      </c>
    </row>
    <row r="43" spans="1:11" x14ac:dyDescent="0.25">
      <c r="A43" s="106" t="s">
        <v>21</v>
      </c>
      <c r="B43" s="40">
        <f t="shared" si="7"/>
        <v>243</v>
      </c>
      <c r="C43" s="10">
        <f t="shared" si="8"/>
        <v>113</v>
      </c>
      <c r="D43" s="5">
        <v>102</v>
      </c>
      <c r="E43" s="5">
        <v>11</v>
      </c>
      <c r="F43" s="10">
        <f t="shared" si="9"/>
        <v>88</v>
      </c>
      <c r="G43" s="5">
        <v>88</v>
      </c>
      <c r="H43" s="5">
        <v>0</v>
      </c>
      <c r="I43" s="5">
        <v>0</v>
      </c>
      <c r="J43" s="5">
        <v>42</v>
      </c>
    </row>
    <row r="44" spans="1:11" x14ac:dyDescent="0.25">
      <c r="A44" s="106" t="s">
        <v>22</v>
      </c>
      <c r="B44" s="40">
        <f t="shared" si="7"/>
        <v>125</v>
      </c>
      <c r="C44" s="10">
        <f t="shared" si="8"/>
        <v>70</v>
      </c>
      <c r="D44" s="5">
        <v>65</v>
      </c>
      <c r="E44" s="5">
        <v>5</v>
      </c>
      <c r="F44" s="10">
        <f t="shared" si="9"/>
        <v>36</v>
      </c>
      <c r="G44" s="5">
        <v>36</v>
      </c>
      <c r="H44" s="5">
        <v>0</v>
      </c>
      <c r="I44" s="5">
        <v>1</v>
      </c>
      <c r="J44" s="5">
        <v>18</v>
      </c>
    </row>
    <row r="45" spans="1:11" x14ac:dyDescent="0.25">
      <c r="A45" s="106" t="s">
        <v>23</v>
      </c>
      <c r="B45" s="40">
        <f t="shared" si="7"/>
        <v>158</v>
      </c>
      <c r="C45" s="10">
        <f t="shared" si="8"/>
        <v>65</v>
      </c>
      <c r="D45" s="5">
        <v>53</v>
      </c>
      <c r="E45" s="5">
        <v>12</v>
      </c>
      <c r="F45" s="10">
        <f t="shared" si="9"/>
        <v>66</v>
      </c>
      <c r="G45" s="5">
        <v>66</v>
      </c>
      <c r="H45" s="5">
        <v>0</v>
      </c>
      <c r="I45" s="5">
        <v>0</v>
      </c>
      <c r="J45" s="5">
        <v>27</v>
      </c>
    </row>
    <row r="46" spans="1:11" x14ac:dyDescent="0.25">
      <c r="A46" s="106" t="s">
        <v>24</v>
      </c>
      <c r="B46" s="40">
        <f t="shared" si="7"/>
        <v>153</v>
      </c>
      <c r="C46" s="10">
        <f t="shared" si="8"/>
        <v>59</v>
      </c>
      <c r="D46" s="5">
        <v>50</v>
      </c>
      <c r="E46" s="5">
        <v>9</v>
      </c>
      <c r="F46" s="10">
        <f t="shared" si="9"/>
        <v>72</v>
      </c>
      <c r="G46" s="5">
        <v>72</v>
      </c>
      <c r="H46" s="5">
        <v>0</v>
      </c>
      <c r="I46" s="5">
        <v>1</v>
      </c>
      <c r="J46" s="5">
        <v>21</v>
      </c>
    </row>
    <row r="47" spans="1:11" x14ac:dyDescent="0.25">
      <c r="A47" s="112" t="s">
        <v>123</v>
      </c>
      <c r="B47" s="40">
        <f>SUM(B35:B46)</f>
        <v>2409</v>
      </c>
      <c r="C47" s="40">
        <f t="shared" ref="C47:J47" si="10">SUM(C35:C46)</f>
        <v>1147</v>
      </c>
      <c r="D47" s="40">
        <f t="shared" si="10"/>
        <v>1017</v>
      </c>
      <c r="E47" s="40">
        <f t="shared" si="10"/>
        <v>130</v>
      </c>
      <c r="F47" s="40">
        <f t="shared" si="10"/>
        <v>886</v>
      </c>
      <c r="G47" s="40">
        <f t="shared" si="10"/>
        <v>886</v>
      </c>
      <c r="H47" s="40">
        <f t="shared" si="10"/>
        <v>1</v>
      </c>
      <c r="I47" s="40">
        <f t="shared" si="10"/>
        <v>5</v>
      </c>
      <c r="J47" s="40">
        <f t="shared" si="10"/>
        <v>370</v>
      </c>
    </row>
    <row r="48" spans="1:11" ht="89.25" customHeight="1" x14ac:dyDescent="0.2">
      <c r="A48" s="105" t="s">
        <v>490</v>
      </c>
      <c r="B48" s="108" t="s">
        <v>0</v>
      </c>
      <c r="C48" s="109" t="s">
        <v>492</v>
      </c>
      <c r="D48" s="109" t="s">
        <v>661</v>
      </c>
      <c r="E48" s="109" t="s">
        <v>492</v>
      </c>
      <c r="F48" s="109" t="s">
        <v>306</v>
      </c>
      <c r="G48" s="109" t="s">
        <v>306</v>
      </c>
      <c r="H48" s="109" t="s">
        <v>306</v>
      </c>
      <c r="I48" s="109" t="s">
        <v>2</v>
      </c>
      <c r="J48" s="109" t="s">
        <v>114</v>
      </c>
      <c r="K48" s="109" t="s">
        <v>115</v>
      </c>
    </row>
    <row r="49" spans="1:12" x14ac:dyDescent="0.25">
      <c r="A49" s="40" t="s">
        <v>458</v>
      </c>
      <c r="B49" s="109"/>
      <c r="C49" s="110" t="s">
        <v>3</v>
      </c>
      <c r="D49" s="43" t="s">
        <v>4</v>
      </c>
      <c r="E49" s="43" t="s">
        <v>7</v>
      </c>
      <c r="F49" s="110" t="s">
        <v>3</v>
      </c>
      <c r="G49" s="43" t="s">
        <v>5</v>
      </c>
      <c r="H49" s="43" t="s">
        <v>305</v>
      </c>
      <c r="I49" s="43" t="s">
        <v>8</v>
      </c>
      <c r="J49" s="43"/>
      <c r="K49" s="110"/>
    </row>
    <row r="50" spans="1:12" x14ac:dyDescent="0.25">
      <c r="A50" s="106" t="s">
        <v>118</v>
      </c>
      <c r="B50" s="40">
        <f>SUM(C50,F50,I50:K50)</f>
        <v>83</v>
      </c>
      <c r="C50" s="7">
        <f>SUM(D50:E50)</f>
        <v>40</v>
      </c>
      <c r="D50" s="5">
        <v>37</v>
      </c>
      <c r="E50" s="5">
        <v>3</v>
      </c>
      <c r="F50" s="7">
        <f>SUM(G50:H50)</f>
        <v>33</v>
      </c>
      <c r="G50" s="5">
        <v>24</v>
      </c>
      <c r="H50" s="5">
        <v>9</v>
      </c>
      <c r="I50" s="5">
        <v>0</v>
      </c>
      <c r="J50" s="5">
        <v>0</v>
      </c>
      <c r="K50" s="5">
        <v>10</v>
      </c>
      <c r="L50" s="32"/>
    </row>
    <row r="51" spans="1:12" x14ac:dyDescent="0.25">
      <c r="A51" s="106" t="s">
        <v>19</v>
      </c>
      <c r="B51" s="40">
        <f t="shared" ref="B51:B61" si="11">SUM(C51,F51,I51:K51)</f>
        <v>266</v>
      </c>
      <c r="C51" s="7">
        <f t="shared" ref="C51:C61" si="12">SUM(D51:E51)</f>
        <v>119</v>
      </c>
      <c r="D51" s="5">
        <v>108</v>
      </c>
      <c r="E51" s="5">
        <v>11</v>
      </c>
      <c r="F51" s="7">
        <f t="shared" ref="F51:F61" si="13">SUM(G51:H51)</f>
        <v>133</v>
      </c>
      <c r="G51" s="5">
        <v>106</v>
      </c>
      <c r="H51" s="5">
        <v>27</v>
      </c>
      <c r="I51" s="5">
        <v>0</v>
      </c>
      <c r="J51" s="5">
        <v>0</v>
      </c>
      <c r="K51" s="5">
        <v>14</v>
      </c>
      <c r="L51" s="32"/>
    </row>
    <row r="52" spans="1:12" x14ac:dyDescent="0.25">
      <c r="A52" s="106" t="s">
        <v>20</v>
      </c>
      <c r="B52" s="40">
        <f t="shared" si="11"/>
        <v>264</v>
      </c>
      <c r="C52" s="7">
        <f t="shared" si="12"/>
        <v>118</v>
      </c>
      <c r="D52" s="5">
        <v>108</v>
      </c>
      <c r="E52" s="5">
        <v>10</v>
      </c>
      <c r="F52" s="7">
        <f t="shared" si="13"/>
        <v>139</v>
      </c>
      <c r="G52" s="5">
        <v>114</v>
      </c>
      <c r="H52" s="5">
        <v>25</v>
      </c>
      <c r="I52" s="5">
        <v>0</v>
      </c>
      <c r="J52" s="5">
        <v>0</v>
      </c>
      <c r="K52" s="5">
        <v>7</v>
      </c>
      <c r="L52" s="32"/>
    </row>
    <row r="53" spans="1:12" x14ac:dyDescent="0.25">
      <c r="A53" s="106" t="s">
        <v>11</v>
      </c>
      <c r="B53" s="40">
        <f t="shared" si="11"/>
        <v>225</v>
      </c>
      <c r="C53" s="7">
        <f t="shared" si="12"/>
        <v>97</v>
      </c>
      <c r="D53" s="5">
        <v>89</v>
      </c>
      <c r="E53" s="5">
        <v>8</v>
      </c>
      <c r="F53" s="7">
        <f t="shared" si="13"/>
        <v>113</v>
      </c>
      <c r="G53" s="5">
        <v>100</v>
      </c>
      <c r="H53" s="5">
        <v>13</v>
      </c>
      <c r="I53" s="5">
        <v>0</v>
      </c>
      <c r="J53" s="5">
        <v>0</v>
      </c>
      <c r="K53" s="5">
        <v>15</v>
      </c>
      <c r="L53" s="32"/>
    </row>
    <row r="54" spans="1:12" x14ac:dyDescent="0.25">
      <c r="A54" s="106" t="s">
        <v>119</v>
      </c>
      <c r="B54" s="40">
        <f t="shared" si="11"/>
        <v>480</v>
      </c>
      <c r="C54" s="7">
        <f t="shared" si="12"/>
        <v>245</v>
      </c>
      <c r="D54" s="5">
        <v>222</v>
      </c>
      <c r="E54" s="5">
        <v>23</v>
      </c>
      <c r="F54" s="7">
        <f t="shared" si="13"/>
        <v>205</v>
      </c>
      <c r="G54" s="5">
        <v>180</v>
      </c>
      <c r="H54" s="5">
        <v>25</v>
      </c>
      <c r="I54" s="5">
        <v>2</v>
      </c>
      <c r="J54" s="5">
        <v>2</v>
      </c>
      <c r="K54" s="5">
        <v>26</v>
      </c>
      <c r="L54" s="32"/>
    </row>
    <row r="55" spans="1:12" x14ac:dyDescent="0.25">
      <c r="A55" s="106" t="s">
        <v>120</v>
      </c>
      <c r="B55" s="40">
        <f t="shared" si="11"/>
        <v>186</v>
      </c>
      <c r="C55" s="7">
        <f t="shared" si="12"/>
        <v>82</v>
      </c>
      <c r="D55" s="5">
        <v>75</v>
      </c>
      <c r="E55" s="5">
        <v>7</v>
      </c>
      <c r="F55" s="7">
        <f t="shared" si="13"/>
        <v>101</v>
      </c>
      <c r="G55" s="5">
        <v>94</v>
      </c>
      <c r="H55" s="5">
        <v>7</v>
      </c>
      <c r="I55" s="5">
        <v>0</v>
      </c>
      <c r="J55" s="5">
        <v>0</v>
      </c>
      <c r="K55" s="5">
        <v>3</v>
      </c>
      <c r="L55" s="32"/>
    </row>
    <row r="56" spans="1:12" x14ac:dyDescent="0.25">
      <c r="A56" s="106" t="s">
        <v>121</v>
      </c>
      <c r="B56" s="40">
        <f t="shared" si="11"/>
        <v>83</v>
      </c>
      <c r="C56" s="7">
        <f t="shared" si="12"/>
        <v>46</v>
      </c>
      <c r="D56" s="5">
        <v>41</v>
      </c>
      <c r="E56" s="5">
        <v>5</v>
      </c>
      <c r="F56" s="7">
        <f t="shared" si="13"/>
        <v>27</v>
      </c>
      <c r="G56" s="5">
        <v>20</v>
      </c>
      <c r="H56" s="5">
        <v>7</v>
      </c>
      <c r="I56" s="5">
        <v>0</v>
      </c>
      <c r="J56" s="5">
        <v>0</v>
      </c>
      <c r="K56" s="5">
        <v>10</v>
      </c>
      <c r="L56" s="32"/>
    </row>
    <row r="57" spans="1:12" x14ac:dyDescent="0.25">
      <c r="A57" s="106" t="s">
        <v>122</v>
      </c>
      <c r="B57" s="40">
        <f t="shared" si="11"/>
        <v>143</v>
      </c>
      <c r="C57" s="7">
        <f t="shared" si="12"/>
        <v>76</v>
      </c>
      <c r="D57" s="5">
        <v>71</v>
      </c>
      <c r="E57" s="5">
        <v>5</v>
      </c>
      <c r="F57" s="7">
        <f t="shared" si="13"/>
        <v>58</v>
      </c>
      <c r="G57" s="5">
        <v>55</v>
      </c>
      <c r="H57" s="5">
        <v>3</v>
      </c>
      <c r="I57" s="5">
        <v>0</v>
      </c>
      <c r="J57" s="5">
        <v>0</v>
      </c>
      <c r="K57" s="5">
        <v>9</v>
      </c>
      <c r="L57" s="32"/>
    </row>
    <row r="58" spans="1:12" x14ac:dyDescent="0.25">
      <c r="A58" s="106" t="s">
        <v>21</v>
      </c>
      <c r="B58" s="40">
        <f t="shared" si="11"/>
        <v>243</v>
      </c>
      <c r="C58" s="7">
        <f t="shared" si="12"/>
        <v>120</v>
      </c>
      <c r="D58" s="5">
        <v>106</v>
      </c>
      <c r="E58" s="5">
        <v>14</v>
      </c>
      <c r="F58" s="7">
        <f t="shared" si="13"/>
        <v>111</v>
      </c>
      <c r="G58" s="5">
        <v>101</v>
      </c>
      <c r="H58" s="5">
        <v>10</v>
      </c>
      <c r="I58" s="5">
        <v>0</v>
      </c>
      <c r="J58" s="5">
        <v>0</v>
      </c>
      <c r="K58" s="5">
        <v>12</v>
      </c>
      <c r="L58" s="32"/>
    </row>
    <row r="59" spans="1:12" x14ac:dyDescent="0.25">
      <c r="A59" s="106" t="s">
        <v>22</v>
      </c>
      <c r="B59" s="40">
        <f t="shared" si="11"/>
        <v>125</v>
      </c>
      <c r="C59" s="7">
        <f t="shared" si="12"/>
        <v>71</v>
      </c>
      <c r="D59" s="5">
        <v>67</v>
      </c>
      <c r="E59" s="5">
        <v>4</v>
      </c>
      <c r="F59" s="7">
        <f t="shared" si="13"/>
        <v>42</v>
      </c>
      <c r="G59" s="5">
        <v>39</v>
      </c>
      <c r="H59" s="5">
        <v>3</v>
      </c>
      <c r="I59" s="5">
        <v>0</v>
      </c>
      <c r="J59" s="5">
        <v>1</v>
      </c>
      <c r="K59" s="5">
        <v>11</v>
      </c>
      <c r="L59" s="32"/>
    </row>
    <row r="60" spans="1:12" x14ac:dyDescent="0.25">
      <c r="A60" s="106" t="s">
        <v>23</v>
      </c>
      <c r="B60" s="40">
        <f t="shared" si="11"/>
        <v>158</v>
      </c>
      <c r="C60" s="7">
        <f t="shared" si="12"/>
        <v>66</v>
      </c>
      <c r="D60" s="5">
        <v>54</v>
      </c>
      <c r="E60" s="5">
        <v>12</v>
      </c>
      <c r="F60" s="7">
        <f t="shared" si="13"/>
        <v>86</v>
      </c>
      <c r="G60" s="5">
        <v>77</v>
      </c>
      <c r="H60" s="5">
        <v>9</v>
      </c>
      <c r="I60" s="5">
        <v>0</v>
      </c>
      <c r="J60" s="5">
        <v>0</v>
      </c>
      <c r="K60" s="5">
        <v>6</v>
      </c>
      <c r="L60" s="32"/>
    </row>
    <row r="61" spans="1:12" x14ac:dyDescent="0.25">
      <c r="A61" s="106" t="s">
        <v>24</v>
      </c>
      <c r="B61" s="40">
        <f t="shared" si="11"/>
        <v>153</v>
      </c>
      <c r="C61" s="7">
        <f t="shared" si="12"/>
        <v>69</v>
      </c>
      <c r="D61" s="5">
        <v>56</v>
      </c>
      <c r="E61" s="5">
        <v>13</v>
      </c>
      <c r="F61" s="7">
        <f t="shared" si="13"/>
        <v>78</v>
      </c>
      <c r="G61" s="5">
        <v>68</v>
      </c>
      <c r="H61" s="5">
        <v>10</v>
      </c>
      <c r="I61" s="5">
        <v>0</v>
      </c>
      <c r="J61" s="5">
        <v>0</v>
      </c>
      <c r="K61" s="5">
        <v>6</v>
      </c>
      <c r="L61" s="32"/>
    </row>
    <row r="62" spans="1:12" x14ac:dyDescent="0.25">
      <c r="A62" s="107" t="s">
        <v>123</v>
      </c>
      <c r="B62" s="40">
        <f>SUM(B50:B61)</f>
        <v>2409</v>
      </c>
      <c r="C62" s="40">
        <f t="shared" ref="C62:K62" si="14">SUM(C50:C61)</f>
        <v>1149</v>
      </c>
      <c r="D62" s="40">
        <f t="shared" si="14"/>
        <v>1034</v>
      </c>
      <c r="E62" s="40">
        <f t="shared" si="14"/>
        <v>115</v>
      </c>
      <c r="F62" s="40">
        <f t="shared" si="14"/>
        <v>1126</v>
      </c>
      <c r="G62" s="40">
        <f t="shared" si="14"/>
        <v>978</v>
      </c>
      <c r="H62" s="40">
        <f t="shared" si="14"/>
        <v>148</v>
      </c>
      <c r="I62" s="40">
        <f t="shared" si="14"/>
        <v>2</v>
      </c>
      <c r="J62" s="40">
        <f t="shared" si="14"/>
        <v>3</v>
      </c>
      <c r="K62" s="40">
        <f t="shared" si="14"/>
        <v>129</v>
      </c>
    </row>
    <row r="63" spans="1:12" ht="6.75" customHeight="1" x14ac:dyDescent="0.25"/>
    <row r="64" spans="1:12" ht="81" customHeight="1" x14ac:dyDescent="0.2">
      <c r="A64" s="105" t="s">
        <v>489</v>
      </c>
      <c r="B64" s="108" t="s">
        <v>0</v>
      </c>
      <c r="C64" s="109" t="s">
        <v>307</v>
      </c>
      <c r="D64" s="109" t="s">
        <v>307</v>
      </c>
      <c r="E64" s="109" t="s">
        <v>307</v>
      </c>
      <c r="F64" s="109" t="s">
        <v>251</v>
      </c>
      <c r="G64" s="109" t="s">
        <v>662</v>
      </c>
      <c r="H64" s="109" t="s">
        <v>2</v>
      </c>
      <c r="I64" s="109" t="s">
        <v>114</v>
      </c>
      <c r="J64" s="109" t="s">
        <v>115</v>
      </c>
    </row>
    <row r="65" spans="1:10" x14ac:dyDescent="0.25">
      <c r="A65" s="40" t="s">
        <v>458</v>
      </c>
      <c r="B65" s="109"/>
      <c r="C65" s="110" t="s">
        <v>3</v>
      </c>
      <c r="D65" s="43" t="s">
        <v>4</v>
      </c>
      <c r="E65" s="43" t="s">
        <v>7</v>
      </c>
      <c r="F65" s="110" t="s">
        <v>3</v>
      </c>
      <c r="G65" s="110" t="s">
        <v>5</v>
      </c>
      <c r="H65" s="43" t="s">
        <v>8</v>
      </c>
      <c r="I65" s="43"/>
      <c r="J65" s="110"/>
    </row>
    <row r="66" spans="1:10" x14ac:dyDescent="0.25">
      <c r="A66" s="106" t="s">
        <v>118</v>
      </c>
      <c r="B66" s="40">
        <f>SUM(C66,F66,H66:J66)</f>
        <v>83</v>
      </c>
      <c r="C66" s="5">
        <f>SUM(D66:E66)</f>
        <v>37</v>
      </c>
      <c r="D66" s="5">
        <v>37</v>
      </c>
      <c r="E66" s="5">
        <v>0</v>
      </c>
      <c r="F66" s="5">
        <f>G66</f>
        <v>37</v>
      </c>
      <c r="G66" s="5">
        <v>37</v>
      </c>
      <c r="H66" s="5">
        <v>0</v>
      </c>
      <c r="I66" s="5">
        <v>0</v>
      </c>
      <c r="J66" s="5">
        <v>9</v>
      </c>
    </row>
    <row r="67" spans="1:10" x14ac:dyDescent="0.25">
      <c r="A67" s="106" t="s">
        <v>19</v>
      </c>
      <c r="B67" s="40">
        <f t="shared" ref="B67:B77" si="15">SUM(C67,F67,H67:J67)</f>
        <v>266</v>
      </c>
      <c r="C67" s="5">
        <f t="shared" ref="C67:C77" si="16">SUM(D67:E67)</f>
        <v>96</v>
      </c>
      <c r="D67" s="5">
        <v>87</v>
      </c>
      <c r="E67" s="5">
        <v>9</v>
      </c>
      <c r="F67" s="5">
        <f t="shared" ref="F67:F77" si="17">G67</f>
        <v>155</v>
      </c>
      <c r="G67" s="5">
        <v>155</v>
      </c>
      <c r="H67" s="5">
        <v>1</v>
      </c>
      <c r="I67" s="5">
        <v>0</v>
      </c>
      <c r="J67" s="5">
        <v>14</v>
      </c>
    </row>
    <row r="68" spans="1:10" x14ac:dyDescent="0.25">
      <c r="A68" s="106" t="s">
        <v>20</v>
      </c>
      <c r="B68" s="40">
        <f t="shared" si="15"/>
        <v>264</v>
      </c>
      <c r="C68" s="5">
        <f t="shared" si="16"/>
        <v>98</v>
      </c>
      <c r="D68" s="5">
        <v>88</v>
      </c>
      <c r="E68" s="5">
        <v>10</v>
      </c>
      <c r="F68" s="5">
        <f t="shared" si="17"/>
        <v>159</v>
      </c>
      <c r="G68" s="5">
        <v>159</v>
      </c>
      <c r="H68" s="5">
        <v>0</v>
      </c>
      <c r="I68" s="5">
        <v>0</v>
      </c>
      <c r="J68" s="5">
        <v>7</v>
      </c>
    </row>
    <row r="69" spans="1:10" x14ac:dyDescent="0.25">
      <c r="A69" s="106" t="s">
        <v>11</v>
      </c>
      <c r="B69" s="40">
        <f t="shared" si="15"/>
        <v>225</v>
      </c>
      <c r="C69" s="5">
        <f t="shared" si="16"/>
        <v>91</v>
      </c>
      <c r="D69" s="5">
        <v>83</v>
      </c>
      <c r="E69" s="5">
        <v>8</v>
      </c>
      <c r="F69" s="5">
        <f t="shared" si="17"/>
        <v>120</v>
      </c>
      <c r="G69" s="5">
        <v>120</v>
      </c>
      <c r="H69" s="5">
        <v>0</v>
      </c>
      <c r="I69" s="5">
        <v>1</v>
      </c>
      <c r="J69" s="5">
        <v>13</v>
      </c>
    </row>
    <row r="70" spans="1:10" x14ac:dyDescent="0.25">
      <c r="A70" s="106" t="s">
        <v>119</v>
      </c>
      <c r="B70" s="40">
        <f t="shared" si="15"/>
        <v>480</v>
      </c>
      <c r="C70" s="5">
        <f t="shared" si="16"/>
        <v>217</v>
      </c>
      <c r="D70" s="5">
        <v>197</v>
      </c>
      <c r="E70" s="5">
        <v>20</v>
      </c>
      <c r="F70" s="5">
        <f t="shared" si="17"/>
        <v>246</v>
      </c>
      <c r="G70" s="5">
        <v>246</v>
      </c>
      <c r="H70" s="5">
        <v>0</v>
      </c>
      <c r="I70" s="5">
        <v>0</v>
      </c>
      <c r="J70" s="5">
        <v>17</v>
      </c>
    </row>
    <row r="71" spans="1:10" x14ac:dyDescent="0.25">
      <c r="A71" s="106" t="s">
        <v>120</v>
      </c>
      <c r="B71" s="40">
        <f t="shared" si="15"/>
        <v>186</v>
      </c>
      <c r="C71" s="5">
        <f t="shared" si="16"/>
        <v>58</v>
      </c>
      <c r="D71" s="5">
        <v>53</v>
      </c>
      <c r="E71" s="5">
        <v>5</v>
      </c>
      <c r="F71" s="5">
        <f t="shared" si="17"/>
        <v>122</v>
      </c>
      <c r="G71" s="5">
        <v>122</v>
      </c>
      <c r="H71" s="5">
        <v>0</v>
      </c>
      <c r="I71" s="5">
        <v>0</v>
      </c>
      <c r="J71" s="5">
        <v>6</v>
      </c>
    </row>
    <row r="72" spans="1:10" x14ac:dyDescent="0.25">
      <c r="A72" s="106" t="s">
        <v>121</v>
      </c>
      <c r="B72" s="40">
        <f t="shared" si="15"/>
        <v>83</v>
      </c>
      <c r="C72" s="5">
        <f t="shared" si="16"/>
        <v>52</v>
      </c>
      <c r="D72" s="5">
        <v>51</v>
      </c>
      <c r="E72" s="5">
        <v>1</v>
      </c>
      <c r="F72" s="5">
        <f t="shared" si="17"/>
        <v>28</v>
      </c>
      <c r="G72" s="5">
        <v>28</v>
      </c>
      <c r="H72" s="5">
        <v>0</v>
      </c>
      <c r="I72" s="5">
        <v>0</v>
      </c>
      <c r="J72" s="5">
        <v>3</v>
      </c>
    </row>
    <row r="73" spans="1:10" x14ac:dyDescent="0.25">
      <c r="A73" s="106" t="s">
        <v>122</v>
      </c>
      <c r="B73" s="40">
        <f t="shared" si="15"/>
        <v>143</v>
      </c>
      <c r="C73" s="5">
        <f t="shared" si="16"/>
        <v>67</v>
      </c>
      <c r="D73" s="5">
        <v>65</v>
      </c>
      <c r="E73" s="5">
        <v>2</v>
      </c>
      <c r="F73" s="5">
        <f t="shared" si="17"/>
        <v>70</v>
      </c>
      <c r="G73" s="5">
        <v>70</v>
      </c>
      <c r="H73" s="5">
        <v>2</v>
      </c>
      <c r="I73" s="5">
        <v>0</v>
      </c>
      <c r="J73" s="5">
        <v>4</v>
      </c>
    </row>
    <row r="74" spans="1:10" x14ac:dyDescent="0.25">
      <c r="A74" s="106" t="s">
        <v>21</v>
      </c>
      <c r="B74" s="40">
        <f t="shared" si="15"/>
        <v>243</v>
      </c>
      <c r="C74" s="5">
        <f t="shared" si="16"/>
        <v>90</v>
      </c>
      <c r="D74" s="5">
        <v>84</v>
      </c>
      <c r="E74" s="5">
        <v>6</v>
      </c>
      <c r="F74" s="5">
        <f t="shared" si="17"/>
        <v>147</v>
      </c>
      <c r="G74" s="5">
        <v>147</v>
      </c>
      <c r="H74" s="5">
        <v>0</v>
      </c>
      <c r="I74" s="5">
        <v>0</v>
      </c>
      <c r="J74" s="5">
        <v>6</v>
      </c>
    </row>
    <row r="75" spans="1:10" x14ac:dyDescent="0.25">
      <c r="A75" s="106" t="s">
        <v>22</v>
      </c>
      <c r="B75" s="40">
        <f t="shared" si="15"/>
        <v>125</v>
      </c>
      <c r="C75" s="5">
        <f t="shared" si="16"/>
        <v>70</v>
      </c>
      <c r="D75" s="5">
        <v>66</v>
      </c>
      <c r="E75" s="5">
        <v>4</v>
      </c>
      <c r="F75" s="5">
        <f t="shared" si="17"/>
        <v>48</v>
      </c>
      <c r="G75" s="5">
        <v>48</v>
      </c>
      <c r="H75" s="5">
        <v>0</v>
      </c>
      <c r="I75" s="5">
        <v>0</v>
      </c>
      <c r="J75" s="5">
        <v>7</v>
      </c>
    </row>
    <row r="76" spans="1:10" x14ac:dyDescent="0.25">
      <c r="A76" s="106" t="s">
        <v>23</v>
      </c>
      <c r="B76" s="40">
        <f t="shared" si="15"/>
        <v>158</v>
      </c>
      <c r="C76" s="5">
        <f t="shared" si="16"/>
        <v>43</v>
      </c>
      <c r="D76" s="5">
        <v>38</v>
      </c>
      <c r="E76" s="5">
        <v>5</v>
      </c>
      <c r="F76" s="5">
        <f t="shared" si="17"/>
        <v>111</v>
      </c>
      <c r="G76" s="5">
        <v>111</v>
      </c>
      <c r="H76" s="5">
        <v>0</v>
      </c>
      <c r="I76" s="5">
        <v>0</v>
      </c>
      <c r="J76" s="5">
        <v>4</v>
      </c>
    </row>
    <row r="77" spans="1:10" x14ac:dyDescent="0.25">
      <c r="A77" s="106" t="s">
        <v>24</v>
      </c>
      <c r="B77" s="40">
        <f t="shared" si="15"/>
        <v>153</v>
      </c>
      <c r="C77" s="5">
        <f t="shared" si="16"/>
        <v>55</v>
      </c>
      <c r="D77" s="5">
        <v>45</v>
      </c>
      <c r="E77" s="5">
        <v>10</v>
      </c>
      <c r="F77" s="5">
        <f t="shared" si="17"/>
        <v>92</v>
      </c>
      <c r="G77" s="5">
        <v>92</v>
      </c>
      <c r="H77" s="5">
        <v>0</v>
      </c>
      <c r="I77" s="5">
        <v>0</v>
      </c>
      <c r="J77" s="5">
        <v>6</v>
      </c>
    </row>
    <row r="78" spans="1:10" x14ac:dyDescent="0.25">
      <c r="A78" s="112" t="s">
        <v>123</v>
      </c>
      <c r="B78" s="40">
        <f>SUM(B66:B77)</f>
        <v>2409</v>
      </c>
      <c r="C78" s="40">
        <f t="shared" ref="C78:J78" si="18">SUM(C66:C77)</f>
        <v>974</v>
      </c>
      <c r="D78" s="40">
        <f t="shared" si="18"/>
        <v>894</v>
      </c>
      <c r="E78" s="40">
        <f t="shared" si="18"/>
        <v>80</v>
      </c>
      <c r="F78" s="40">
        <f t="shared" si="18"/>
        <v>1335</v>
      </c>
      <c r="G78" s="40">
        <f t="shared" si="18"/>
        <v>1335</v>
      </c>
      <c r="H78" s="40">
        <f t="shared" si="18"/>
        <v>3</v>
      </c>
      <c r="I78" s="40">
        <f t="shared" si="18"/>
        <v>1</v>
      </c>
      <c r="J78" s="40">
        <f t="shared" si="18"/>
        <v>96</v>
      </c>
    </row>
    <row r="79" spans="1:10" ht="6.75" customHeight="1" x14ac:dyDescent="0.25"/>
    <row r="80" spans="1:10" ht="81.75" customHeight="1" x14ac:dyDescent="0.2">
      <c r="A80" s="105" t="s">
        <v>488</v>
      </c>
      <c r="B80" s="108" t="s">
        <v>0</v>
      </c>
      <c r="C80" s="109" t="s">
        <v>308</v>
      </c>
      <c r="D80" s="109" t="s">
        <v>308</v>
      </c>
      <c r="E80" s="109" t="s">
        <v>308</v>
      </c>
      <c r="F80" s="109" t="s">
        <v>252</v>
      </c>
      <c r="G80" s="109" t="s">
        <v>663</v>
      </c>
      <c r="H80" s="109" t="s">
        <v>2</v>
      </c>
      <c r="I80" s="109" t="s">
        <v>114</v>
      </c>
      <c r="J80" s="109" t="s">
        <v>115</v>
      </c>
    </row>
    <row r="81" spans="1:10" x14ac:dyDescent="0.25">
      <c r="A81" s="115" t="s">
        <v>458</v>
      </c>
      <c r="B81" s="109"/>
      <c r="C81" s="110" t="s">
        <v>3</v>
      </c>
      <c r="D81" s="43" t="s">
        <v>4</v>
      </c>
      <c r="E81" s="110" t="s">
        <v>7</v>
      </c>
      <c r="F81" s="110" t="s">
        <v>3</v>
      </c>
      <c r="G81" s="110" t="s">
        <v>5</v>
      </c>
      <c r="H81" s="43" t="s">
        <v>8</v>
      </c>
      <c r="I81" s="43"/>
      <c r="J81" s="110"/>
    </row>
    <row r="82" spans="1:10" x14ac:dyDescent="0.25">
      <c r="A82" s="106" t="s">
        <v>118</v>
      </c>
      <c r="B82" s="40">
        <f>SUM(C82,F82,H82:J82)</f>
        <v>83</v>
      </c>
      <c r="C82" s="7">
        <f>SUM(D82:E82)</f>
        <v>35</v>
      </c>
      <c r="D82" s="5">
        <v>33</v>
      </c>
      <c r="E82" s="5">
        <v>2</v>
      </c>
      <c r="F82" s="4">
        <f>G82</f>
        <v>42</v>
      </c>
      <c r="G82" s="5">
        <v>42</v>
      </c>
      <c r="H82" s="5">
        <v>0</v>
      </c>
      <c r="I82" s="5">
        <v>0</v>
      </c>
      <c r="J82" s="5">
        <v>6</v>
      </c>
    </row>
    <row r="83" spans="1:10" x14ac:dyDescent="0.25">
      <c r="A83" s="106" t="s">
        <v>19</v>
      </c>
      <c r="B83" s="40">
        <f t="shared" ref="B83:B93" si="19">SUM(C83,F83,H83:J83)</f>
        <v>266</v>
      </c>
      <c r="C83" s="7">
        <f t="shared" ref="C83:C93" si="20">SUM(D83:E83)</f>
        <v>96</v>
      </c>
      <c r="D83" s="5">
        <v>87</v>
      </c>
      <c r="E83" s="5">
        <v>9</v>
      </c>
      <c r="F83" s="4">
        <f t="shared" ref="F83:F93" si="21">G83</f>
        <v>155</v>
      </c>
      <c r="G83" s="5">
        <v>155</v>
      </c>
      <c r="H83" s="5">
        <v>0</v>
      </c>
      <c r="I83" s="5">
        <v>0</v>
      </c>
      <c r="J83" s="5">
        <v>15</v>
      </c>
    </row>
    <row r="84" spans="1:10" x14ac:dyDescent="0.25">
      <c r="A84" s="106" t="s">
        <v>20</v>
      </c>
      <c r="B84" s="40">
        <f t="shared" si="19"/>
        <v>264</v>
      </c>
      <c r="C84" s="7">
        <f t="shared" si="20"/>
        <v>109</v>
      </c>
      <c r="D84" s="5">
        <v>101</v>
      </c>
      <c r="E84" s="5">
        <v>8</v>
      </c>
      <c r="F84" s="4">
        <f t="shared" si="21"/>
        <v>146</v>
      </c>
      <c r="G84" s="5">
        <v>146</v>
      </c>
      <c r="H84" s="5">
        <v>0</v>
      </c>
      <c r="I84" s="5">
        <v>0</v>
      </c>
      <c r="J84" s="5">
        <v>9</v>
      </c>
    </row>
    <row r="85" spans="1:10" x14ac:dyDescent="0.25">
      <c r="A85" s="106" t="s">
        <v>11</v>
      </c>
      <c r="B85" s="40">
        <f t="shared" si="19"/>
        <v>225</v>
      </c>
      <c r="C85" s="7">
        <f t="shared" si="20"/>
        <v>85</v>
      </c>
      <c r="D85" s="5">
        <v>78</v>
      </c>
      <c r="E85" s="5">
        <v>7</v>
      </c>
      <c r="F85" s="4">
        <f t="shared" si="21"/>
        <v>126</v>
      </c>
      <c r="G85" s="5">
        <v>126</v>
      </c>
      <c r="H85" s="5">
        <v>0</v>
      </c>
      <c r="I85" s="5">
        <v>0</v>
      </c>
      <c r="J85" s="5">
        <v>14</v>
      </c>
    </row>
    <row r="86" spans="1:10" x14ac:dyDescent="0.25">
      <c r="A86" s="106" t="s">
        <v>119</v>
      </c>
      <c r="B86" s="40">
        <f t="shared" si="19"/>
        <v>480</v>
      </c>
      <c r="C86" s="7">
        <f t="shared" si="20"/>
        <v>215</v>
      </c>
      <c r="D86" s="5">
        <v>195</v>
      </c>
      <c r="E86" s="5">
        <v>20</v>
      </c>
      <c r="F86" s="4">
        <f t="shared" si="21"/>
        <v>243</v>
      </c>
      <c r="G86" s="5">
        <v>243</v>
      </c>
      <c r="H86" s="5">
        <v>0</v>
      </c>
      <c r="I86" s="5">
        <v>0</v>
      </c>
      <c r="J86" s="5">
        <v>22</v>
      </c>
    </row>
    <row r="87" spans="1:10" x14ac:dyDescent="0.25">
      <c r="A87" s="106" t="s">
        <v>120</v>
      </c>
      <c r="B87" s="40">
        <f t="shared" si="19"/>
        <v>186</v>
      </c>
      <c r="C87" s="7">
        <f t="shared" si="20"/>
        <v>70</v>
      </c>
      <c r="D87" s="5">
        <v>65</v>
      </c>
      <c r="E87" s="5">
        <v>5</v>
      </c>
      <c r="F87" s="4">
        <f t="shared" si="21"/>
        <v>109</v>
      </c>
      <c r="G87" s="5">
        <v>109</v>
      </c>
      <c r="H87" s="5">
        <v>0</v>
      </c>
      <c r="I87" s="5">
        <v>0</v>
      </c>
      <c r="J87" s="5">
        <v>7</v>
      </c>
    </row>
    <row r="88" spans="1:10" x14ac:dyDescent="0.25">
      <c r="A88" s="106" t="s">
        <v>121</v>
      </c>
      <c r="B88" s="40">
        <f t="shared" si="19"/>
        <v>83</v>
      </c>
      <c r="C88" s="7">
        <f t="shared" si="20"/>
        <v>45</v>
      </c>
      <c r="D88" s="5">
        <v>45</v>
      </c>
      <c r="E88" s="5">
        <v>0</v>
      </c>
      <c r="F88" s="4">
        <f t="shared" si="21"/>
        <v>30</v>
      </c>
      <c r="G88" s="5">
        <v>30</v>
      </c>
      <c r="H88" s="5">
        <v>0</v>
      </c>
      <c r="I88" s="5">
        <v>0</v>
      </c>
      <c r="J88" s="5">
        <v>8</v>
      </c>
    </row>
    <row r="89" spans="1:10" x14ac:dyDescent="0.25">
      <c r="A89" s="106" t="s">
        <v>122</v>
      </c>
      <c r="B89" s="40">
        <f t="shared" si="19"/>
        <v>143</v>
      </c>
      <c r="C89" s="7">
        <f t="shared" si="20"/>
        <v>65</v>
      </c>
      <c r="D89" s="5">
        <v>60</v>
      </c>
      <c r="E89" s="5">
        <v>5</v>
      </c>
      <c r="F89" s="4">
        <f t="shared" si="21"/>
        <v>73</v>
      </c>
      <c r="G89" s="5">
        <v>73</v>
      </c>
      <c r="H89" s="5">
        <v>0</v>
      </c>
      <c r="I89" s="5">
        <v>0</v>
      </c>
      <c r="J89" s="5">
        <v>5</v>
      </c>
    </row>
    <row r="90" spans="1:10" x14ac:dyDescent="0.25">
      <c r="A90" s="106" t="s">
        <v>21</v>
      </c>
      <c r="B90" s="40">
        <f t="shared" si="19"/>
        <v>243</v>
      </c>
      <c r="C90" s="7">
        <f t="shared" si="20"/>
        <v>91</v>
      </c>
      <c r="D90" s="5">
        <v>86</v>
      </c>
      <c r="E90" s="5">
        <v>5</v>
      </c>
      <c r="F90" s="4">
        <f t="shared" si="21"/>
        <v>145</v>
      </c>
      <c r="G90" s="5">
        <v>145</v>
      </c>
      <c r="H90" s="5">
        <v>0</v>
      </c>
      <c r="I90" s="5">
        <v>0</v>
      </c>
      <c r="J90" s="5">
        <v>7</v>
      </c>
    </row>
    <row r="91" spans="1:10" x14ac:dyDescent="0.25">
      <c r="A91" s="106" t="s">
        <v>22</v>
      </c>
      <c r="B91" s="40">
        <f t="shared" si="19"/>
        <v>125</v>
      </c>
      <c r="C91" s="7">
        <f t="shared" si="20"/>
        <v>66</v>
      </c>
      <c r="D91" s="5">
        <v>61</v>
      </c>
      <c r="E91" s="5">
        <v>5</v>
      </c>
      <c r="F91" s="4">
        <f t="shared" si="21"/>
        <v>53</v>
      </c>
      <c r="G91" s="5">
        <v>53</v>
      </c>
      <c r="H91" s="5">
        <v>0</v>
      </c>
      <c r="I91" s="5">
        <v>0</v>
      </c>
      <c r="J91" s="5">
        <v>6</v>
      </c>
    </row>
    <row r="92" spans="1:10" x14ac:dyDescent="0.25">
      <c r="A92" s="106" t="s">
        <v>23</v>
      </c>
      <c r="B92" s="40">
        <f t="shared" si="19"/>
        <v>158</v>
      </c>
      <c r="C92" s="7">
        <f t="shared" si="20"/>
        <v>51</v>
      </c>
      <c r="D92" s="5">
        <v>44</v>
      </c>
      <c r="E92" s="5">
        <v>7</v>
      </c>
      <c r="F92" s="4">
        <f t="shared" si="21"/>
        <v>106</v>
      </c>
      <c r="G92" s="5">
        <v>106</v>
      </c>
      <c r="H92" s="5">
        <v>0</v>
      </c>
      <c r="I92" s="5">
        <v>0</v>
      </c>
      <c r="J92" s="5">
        <v>1</v>
      </c>
    </row>
    <row r="93" spans="1:10" x14ac:dyDescent="0.25">
      <c r="A93" s="106" t="s">
        <v>24</v>
      </c>
      <c r="B93" s="40">
        <f t="shared" si="19"/>
        <v>153</v>
      </c>
      <c r="C93" s="7">
        <f t="shared" si="20"/>
        <v>46</v>
      </c>
      <c r="D93" s="5">
        <v>37</v>
      </c>
      <c r="E93" s="5">
        <v>9</v>
      </c>
      <c r="F93" s="4">
        <f t="shared" si="21"/>
        <v>104</v>
      </c>
      <c r="G93" s="5">
        <v>104</v>
      </c>
      <c r="H93" s="5">
        <v>0</v>
      </c>
      <c r="I93" s="5">
        <v>0</v>
      </c>
      <c r="J93" s="5">
        <v>3</v>
      </c>
    </row>
    <row r="94" spans="1:10" x14ac:dyDescent="0.25">
      <c r="A94" s="107" t="s">
        <v>123</v>
      </c>
      <c r="B94" s="40">
        <f>SUM(B82:B93)</f>
        <v>2409</v>
      </c>
      <c r="C94" s="40">
        <f t="shared" ref="C94:J94" si="22">SUM(C82:C93)</f>
        <v>974</v>
      </c>
      <c r="D94" s="40">
        <f t="shared" si="22"/>
        <v>892</v>
      </c>
      <c r="E94" s="40">
        <f t="shared" si="22"/>
        <v>82</v>
      </c>
      <c r="F94" s="40">
        <f t="shared" si="22"/>
        <v>1332</v>
      </c>
      <c r="G94" s="40">
        <f t="shared" si="22"/>
        <v>1332</v>
      </c>
      <c r="H94" s="40">
        <f t="shared" si="22"/>
        <v>0</v>
      </c>
      <c r="I94" s="40">
        <f t="shared" si="22"/>
        <v>0</v>
      </c>
      <c r="J94" s="40">
        <f t="shared" si="22"/>
        <v>103</v>
      </c>
    </row>
    <row r="95" spans="1:10" ht="81" customHeight="1" x14ac:dyDescent="0.2">
      <c r="A95" s="105" t="s">
        <v>487</v>
      </c>
      <c r="B95" s="108" t="s">
        <v>0</v>
      </c>
      <c r="C95" s="109" t="s">
        <v>309</v>
      </c>
      <c r="D95" s="109" t="s">
        <v>309</v>
      </c>
      <c r="E95" s="109" t="s">
        <v>310</v>
      </c>
      <c r="F95" s="109" t="s">
        <v>664</v>
      </c>
      <c r="G95" s="109" t="s">
        <v>2</v>
      </c>
      <c r="H95" s="109" t="s">
        <v>114</v>
      </c>
      <c r="I95" s="109" t="s">
        <v>115</v>
      </c>
    </row>
    <row r="96" spans="1:10" x14ac:dyDescent="0.25">
      <c r="A96" s="115" t="s">
        <v>458</v>
      </c>
      <c r="B96" s="108"/>
      <c r="C96" s="110" t="s">
        <v>3</v>
      </c>
      <c r="D96" s="43" t="s">
        <v>4</v>
      </c>
      <c r="E96" s="110" t="s">
        <v>3</v>
      </c>
      <c r="F96" s="43" t="s">
        <v>5</v>
      </c>
      <c r="G96" s="43" t="s">
        <v>8</v>
      </c>
      <c r="H96" s="43"/>
      <c r="I96" s="110"/>
    </row>
    <row r="97" spans="1:10" x14ac:dyDescent="0.25">
      <c r="A97" s="106" t="s">
        <v>118</v>
      </c>
      <c r="B97" s="40">
        <f>SUM(C97,E97,G97:I97)</f>
        <v>83</v>
      </c>
      <c r="C97" s="7">
        <f>D97</f>
        <v>35</v>
      </c>
      <c r="D97" s="5">
        <v>35</v>
      </c>
      <c r="E97" s="7">
        <f>F97</f>
        <v>40</v>
      </c>
      <c r="F97" s="5">
        <v>40</v>
      </c>
      <c r="G97" s="5">
        <v>0</v>
      </c>
      <c r="H97" s="5">
        <v>0</v>
      </c>
      <c r="I97" s="5">
        <v>8</v>
      </c>
      <c r="J97" s="32"/>
    </row>
    <row r="98" spans="1:10" x14ac:dyDescent="0.25">
      <c r="A98" s="106" t="s">
        <v>19</v>
      </c>
      <c r="B98" s="40">
        <f t="shared" ref="B98:B108" si="23">SUM(C98,E98,G98:I98)</f>
        <v>266</v>
      </c>
      <c r="C98" s="7">
        <f t="shared" ref="C98:E108" si="24">D98</f>
        <v>101</v>
      </c>
      <c r="D98" s="5">
        <v>101</v>
      </c>
      <c r="E98" s="7">
        <f t="shared" si="24"/>
        <v>149</v>
      </c>
      <c r="F98" s="5">
        <v>149</v>
      </c>
      <c r="G98" s="5">
        <v>1</v>
      </c>
      <c r="H98" s="5">
        <v>0</v>
      </c>
      <c r="I98" s="5">
        <v>15</v>
      </c>
      <c r="J98" s="157"/>
    </row>
    <row r="99" spans="1:10" x14ac:dyDescent="0.25">
      <c r="A99" s="106" t="s">
        <v>20</v>
      </c>
      <c r="B99" s="40">
        <f t="shared" si="23"/>
        <v>264</v>
      </c>
      <c r="C99" s="7">
        <f t="shared" si="24"/>
        <v>103</v>
      </c>
      <c r="D99" s="5">
        <v>103</v>
      </c>
      <c r="E99" s="7">
        <f t="shared" si="24"/>
        <v>155</v>
      </c>
      <c r="F99" s="5">
        <v>155</v>
      </c>
      <c r="G99" s="5">
        <v>0</v>
      </c>
      <c r="H99" s="5">
        <v>0</v>
      </c>
      <c r="I99" s="5">
        <v>6</v>
      </c>
      <c r="J99" s="32"/>
    </row>
    <row r="100" spans="1:10" x14ac:dyDescent="0.25">
      <c r="A100" s="106" t="s">
        <v>11</v>
      </c>
      <c r="B100" s="40">
        <f t="shared" si="23"/>
        <v>225</v>
      </c>
      <c r="C100" s="7">
        <f t="shared" si="24"/>
        <v>78</v>
      </c>
      <c r="D100" s="5">
        <v>78</v>
      </c>
      <c r="E100" s="7">
        <f t="shared" si="24"/>
        <v>135</v>
      </c>
      <c r="F100" s="5">
        <v>135</v>
      </c>
      <c r="G100" s="5">
        <v>0</v>
      </c>
      <c r="H100" s="5">
        <v>0</v>
      </c>
      <c r="I100" s="5">
        <v>12</v>
      </c>
      <c r="J100" s="32"/>
    </row>
    <row r="101" spans="1:10" x14ac:dyDescent="0.25">
      <c r="A101" s="106" t="s">
        <v>119</v>
      </c>
      <c r="B101" s="40">
        <f t="shared" si="23"/>
        <v>480</v>
      </c>
      <c r="C101" s="7">
        <f t="shared" si="24"/>
        <v>200</v>
      </c>
      <c r="D101" s="5">
        <v>200</v>
      </c>
      <c r="E101" s="7">
        <f t="shared" si="24"/>
        <v>256</v>
      </c>
      <c r="F101" s="5">
        <v>256</v>
      </c>
      <c r="G101" s="5">
        <v>2</v>
      </c>
      <c r="H101" s="5">
        <v>0</v>
      </c>
      <c r="I101" s="5">
        <v>22</v>
      </c>
      <c r="J101" s="157"/>
    </row>
    <row r="102" spans="1:10" x14ac:dyDescent="0.25">
      <c r="A102" s="106" t="s">
        <v>120</v>
      </c>
      <c r="B102" s="40">
        <f t="shared" si="23"/>
        <v>186</v>
      </c>
      <c r="C102" s="7">
        <f t="shared" si="24"/>
        <v>58</v>
      </c>
      <c r="D102" s="5">
        <v>58</v>
      </c>
      <c r="E102" s="7">
        <f t="shared" si="24"/>
        <v>122</v>
      </c>
      <c r="F102" s="5">
        <v>122</v>
      </c>
      <c r="G102" s="5">
        <v>1</v>
      </c>
      <c r="H102" s="5">
        <v>0</v>
      </c>
      <c r="I102" s="5">
        <v>5</v>
      </c>
      <c r="J102" s="32"/>
    </row>
    <row r="103" spans="1:10" x14ac:dyDescent="0.25">
      <c r="A103" s="106" t="s">
        <v>121</v>
      </c>
      <c r="B103" s="40">
        <f t="shared" si="23"/>
        <v>83</v>
      </c>
      <c r="C103" s="7">
        <f t="shared" si="24"/>
        <v>45</v>
      </c>
      <c r="D103" s="5">
        <v>45</v>
      </c>
      <c r="E103" s="7">
        <f t="shared" si="24"/>
        <v>29</v>
      </c>
      <c r="F103" s="5">
        <v>29</v>
      </c>
      <c r="G103" s="5">
        <v>0</v>
      </c>
      <c r="H103" s="5">
        <v>0</v>
      </c>
      <c r="I103" s="5">
        <v>9</v>
      </c>
      <c r="J103" s="32"/>
    </row>
    <row r="104" spans="1:10" x14ac:dyDescent="0.25">
      <c r="A104" s="106" t="s">
        <v>122</v>
      </c>
      <c r="B104" s="40">
        <f t="shared" si="23"/>
        <v>143</v>
      </c>
      <c r="C104" s="7">
        <f t="shared" si="24"/>
        <v>61</v>
      </c>
      <c r="D104" s="5">
        <v>61</v>
      </c>
      <c r="E104" s="7">
        <f t="shared" si="24"/>
        <v>74</v>
      </c>
      <c r="F104" s="5">
        <v>74</v>
      </c>
      <c r="G104" s="5">
        <v>0</v>
      </c>
      <c r="H104" s="5">
        <v>0</v>
      </c>
      <c r="I104" s="5">
        <v>8</v>
      </c>
      <c r="J104" s="32"/>
    </row>
    <row r="105" spans="1:10" x14ac:dyDescent="0.25">
      <c r="A105" s="106" t="s">
        <v>21</v>
      </c>
      <c r="B105" s="40">
        <f t="shared" si="23"/>
        <v>243</v>
      </c>
      <c r="C105" s="7">
        <f t="shared" si="24"/>
        <v>108</v>
      </c>
      <c r="D105" s="5">
        <v>108</v>
      </c>
      <c r="E105" s="7">
        <f t="shared" si="24"/>
        <v>123</v>
      </c>
      <c r="F105" s="5">
        <v>123</v>
      </c>
      <c r="G105" s="5">
        <v>1</v>
      </c>
      <c r="H105" s="5">
        <v>0</v>
      </c>
      <c r="I105" s="5">
        <v>11</v>
      </c>
      <c r="J105" s="32"/>
    </row>
    <row r="106" spans="1:10" x14ac:dyDescent="0.25">
      <c r="A106" s="106" t="s">
        <v>22</v>
      </c>
      <c r="B106" s="40">
        <f t="shared" si="23"/>
        <v>125</v>
      </c>
      <c r="C106" s="7">
        <f t="shared" si="24"/>
        <v>75</v>
      </c>
      <c r="D106" s="5">
        <v>75</v>
      </c>
      <c r="E106" s="7">
        <f t="shared" si="24"/>
        <v>38</v>
      </c>
      <c r="F106" s="5">
        <v>38</v>
      </c>
      <c r="G106" s="5">
        <v>0</v>
      </c>
      <c r="H106" s="5">
        <v>0</v>
      </c>
      <c r="I106" s="5">
        <v>12</v>
      </c>
      <c r="J106" s="39"/>
    </row>
    <row r="107" spans="1:10" x14ac:dyDescent="0.25">
      <c r="A107" s="106" t="s">
        <v>23</v>
      </c>
      <c r="B107" s="40">
        <f t="shared" si="23"/>
        <v>158</v>
      </c>
      <c r="C107" s="7">
        <f t="shared" si="24"/>
        <v>55</v>
      </c>
      <c r="D107" s="5">
        <v>55</v>
      </c>
      <c r="E107" s="7">
        <f t="shared" si="24"/>
        <v>97</v>
      </c>
      <c r="F107" s="5">
        <v>97</v>
      </c>
      <c r="G107" s="5">
        <v>0</v>
      </c>
      <c r="H107" s="5">
        <v>0</v>
      </c>
      <c r="I107" s="5">
        <v>6</v>
      </c>
      <c r="J107" s="32"/>
    </row>
    <row r="108" spans="1:10" x14ac:dyDescent="0.25">
      <c r="A108" s="111" t="s">
        <v>24</v>
      </c>
      <c r="B108" s="40">
        <f t="shared" si="23"/>
        <v>153</v>
      </c>
      <c r="C108" s="7">
        <f t="shared" si="24"/>
        <v>61</v>
      </c>
      <c r="D108" s="5">
        <v>61</v>
      </c>
      <c r="E108" s="7">
        <f t="shared" si="24"/>
        <v>86</v>
      </c>
      <c r="F108" s="5">
        <v>86</v>
      </c>
      <c r="G108" s="5">
        <v>0</v>
      </c>
      <c r="H108" s="5">
        <v>0</v>
      </c>
      <c r="I108" s="5">
        <v>6</v>
      </c>
      <c r="J108" s="32"/>
    </row>
    <row r="109" spans="1:10" x14ac:dyDescent="0.25">
      <c r="A109" s="112" t="s">
        <v>124</v>
      </c>
      <c r="B109" s="113">
        <f>SUM(B97:B108)</f>
        <v>2409</v>
      </c>
      <c r="C109" s="113">
        <f t="shared" ref="C109:I109" si="25">SUM(C97:C108)</f>
        <v>980</v>
      </c>
      <c r="D109" s="113">
        <f t="shared" si="25"/>
        <v>980</v>
      </c>
      <c r="E109" s="113">
        <f t="shared" si="25"/>
        <v>1304</v>
      </c>
      <c r="F109" s="113">
        <f t="shared" si="25"/>
        <v>1304</v>
      </c>
      <c r="G109" s="113">
        <f t="shared" si="25"/>
        <v>5</v>
      </c>
      <c r="H109" s="113">
        <f t="shared" si="25"/>
        <v>0</v>
      </c>
      <c r="I109" s="113">
        <f t="shared" si="25"/>
        <v>120</v>
      </c>
    </row>
  </sheetData>
  <pageMargins left="0.25" right="0.25" top="0.75" bottom="0.75" header="0.3" footer="0.3"/>
  <pageSetup paperSize="5" orientation="portrait" r:id="rId1"/>
  <headerFooter>
    <oddHeader>&amp;C&amp;"-,Bold"&amp;12 2021 General Election
November 2, 2021</oddHeader>
    <oddFooter>&amp;RPage &amp;P of &amp;N</oddFooter>
  </headerFooter>
  <ignoredErrors>
    <ignoredError sqref="B3:B14 B19:B30 B35:B46 B50:B61 F50:F61 B66:B77 B82:B93 B97:B10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7"/>
  <sheetViews>
    <sheetView view="pageLayout" zoomScaleNormal="100" workbookViewId="0"/>
  </sheetViews>
  <sheetFormatPr defaultColWidth="9.140625" defaultRowHeight="15" x14ac:dyDescent="0.25"/>
  <cols>
    <col min="1" max="1" width="16.28515625" style="127" customWidth="1"/>
    <col min="2" max="16" width="5.42578125" style="117" customWidth="1"/>
    <col min="17" max="17" width="5.42578125" style="71" customWidth="1"/>
    <col min="18" max="18" width="5.7109375" style="71" customWidth="1"/>
    <col min="19" max="24" width="5.42578125" style="71" customWidth="1"/>
    <col min="25" max="25" width="4.42578125" style="71" customWidth="1"/>
    <col min="26" max="26" width="3.7109375" style="71" customWidth="1"/>
    <col min="27" max="28" width="3.85546875" style="71" customWidth="1"/>
    <col min="29" max="16384" width="9.140625" style="71"/>
  </cols>
  <sheetData>
    <row r="1" spans="1:24" ht="96.75" customHeight="1" x14ac:dyDescent="0.2">
      <c r="A1" s="104" t="s">
        <v>493</v>
      </c>
      <c r="B1" s="85" t="s">
        <v>0</v>
      </c>
      <c r="C1" s="85" t="s">
        <v>311</v>
      </c>
      <c r="D1" s="85" t="s">
        <v>311</v>
      </c>
      <c r="E1" s="85" t="s">
        <v>311</v>
      </c>
      <c r="F1" s="85" t="s">
        <v>312</v>
      </c>
      <c r="G1" s="85" t="s">
        <v>312</v>
      </c>
      <c r="H1" s="85" t="s">
        <v>312</v>
      </c>
      <c r="I1" s="85" t="s">
        <v>495</v>
      </c>
      <c r="J1" s="85" t="s">
        <v>495</v>
      </c>
      <c r="K1" s="85" t="s">
        <v>495</v>
      </c>
      <c r="L1" s="85" t="s">
        <v>313</v>
      </c>
      <c r="M1" s="85" t="s">
        <v>727</v>
      </c>
      <c r="N1" s="85" t="s">
        <v>313</v>
      </c>
      <c r="O1" s="85" t="s">
        <v>314</v>
      </c>
      <c r="P1" s="85" t="s">
        <v>728</v>
      </c>
      <c r="Q1" s="85" t="s">
        <v>314</v>
      </c>
      <c r="R1" s="85" t="s">
        <v>315</v>
      </c>
      <c r="S1" s="85" t="s">
        <v>729</v>
      </c>
      <c r="T1" s="85" t="s">
        <v>315</v>
      </c>
      <c r="U1" s="85" t="s">
        <v>2</v>
      </c>
      <c r="V1" s="85" t="s">
        <v>114</v>
      </c>
      <c r="W1" s="85" t="s">
        <v>115</v>
      </c>
    </row>
    <row r="2" spans="1:24" ht="19.5" customHeight="1" x14ac:dyDescent="0.25">
      <c r="A2" s="115" t="s">
        <v>494</v>
      </c>
      <c r="B2" s="40"/>
      <c r="C2" s="42" t="s">
        <v>3</v>
      </c>
      <c r="D2" s="40" t="s">
        <v>4</v>
      </c>
      <c r="E2" s="40" t="s">
        <v>7</v>
      </c>
      <c r="F2" s="40" t="s">
        <v>3</v>
      </c>
      <c r="G2" s="42" t="s">
        <v>4</v>
      </c>
      <c r="H2" s="40" t="s">
        <v>7</v>
      </c>
      <c r="I2" s="40" t="s">
        <v>3</v>
      </c>
      <c r="J2" s="42" t="s">
        <v>4</v>
      </c>
      <c r="K2" s="40" t="s">
        <v>7</v>
      </c>
      <c r="L2" s="40" t="s">
        <v>3</v>
      </c>
      <c r="M2" s="42" t="s">
        <v>5</v>
      </c>
      <c r="N2" s="40" t="s">
        <v>6</v>
      </c>
      <c r="O2" s="40" t="s">
        <v>3</v>
      </c>
      <c r="P2" s="40" t="s">
        <v>5</v>
      </c>
      <c r="Q2" s="40" t="s">
        <v>6</v>
      </c>
      <c r="R2" s="40" t="s">
        <v>3</v>
      </c>
      <c r="S2" s="40" t="s">
        <v>5</v>
      </c>
      <c r="T2" s="40" t="s">
        <v>6</v>
      </c>
      <c r="U2" s="40" t="s">
        <v>8</v>
      </c>
      <c r="V2" s="40"/>
      <c r="W2" s="40"/>
    </row>
    <row r="3" spans="1:24" ht="17.25" customHeight="1" x14ac:dyDescent="0.25">
      <c r="A3" s="106" t="s">
        <v>125</v>
      </c>
      <c r="B3" s="40">
        <f>SUM(C3,F3,I3,L3,O3,R3,U3:W3)</f>
        <v>276</v>
      </c>
      <c r="C3" s="5">
        <f>SUM(D3:E3)</f>
        <v>24</v>
      </c>
      <c r="D3" s="5">
        <v>21</v>
      </c>
      <c r="E3" s="5">
        <v>3</v>
      </c>
      <c r="F3" s="5">
        <f>SUM(G3:H3)</f>
        <v>33</v>
      </c>
      <c r="G3" s="5">
        <v>30</v>
      </c>
      <c r="H3" s="5">
        <v>3</v>
      </c>
      <c r="I3" s="5">
        <f>SUM(J3:K3)</f>
        <v>31</v>
      </c>
      <c r="J3" s="5">
        <v>27</v>
      </c>
      <c r="K3" s="5">
        <v>4</v>
      </c>
      <c r="L3" s="5">
        <f>SUM(M3:N3)</f>
        <v>60</v>
      </c>
      <c r="M3" s="5">
        <v>52</v>
      </c>
      <c r="N3" s="5">
        <v>8</v>
      </c>
      <c r="O3" s="5">
        <f>SUM(P3:Q3)</f>
        <v>52</v>
      </c>
      <c r="P3" s="5">
        <v>43</v>
      </c>
      <c r="Q3" s="5">
        <v>9</v>
      </c>
      <c r="R3" s="5">
        <f>SUM(S3:T3)</f>
        <v>39</v>
      </c>
      <c r="S3" s="5">
        <v>32</v>
      </c>
      <c r="T3" s="5">
        <v>7</v>
      </c>
      <c r="U3" s="5">
        <v>0</v>
      </c>
      <c r="V3" s="5">
        <v>0</v>
      </c>
      <c r="W3" s="5">
        <v>37</v>
      </c>
      <c r="X3" s="32"/>
    </row>
    <row r="4" spans="1:24" ht="17.25" customHeight="1" x14ac:dyDescent="0.25">
      <c r="A4" s="106" t="s">
        <v>126</v>
      </c>
      <c r="B4" s="40">
        <f t="shared" ref="B4:B21" si="0">SUM(C4,F4,I4,L4,O4,R4,U4:W4)</f>
        <v>579</v>
      </c>
      <c r="C4" s="5">
        <f t="shared" ref="C4:C21" si="1">SUM(D4:E4)</f>
        <v>67</v>
      </c>
      <c r="D4" s="5">
        <v>61</v>
      </c>
      <c r="E4" s="5">
        <v>6</v>
      </c>
      <c r="F4" s="5">
        <f t="shared" ref="F4:F21" si="2">SUM(G4:H4)</f>
        <v>75</v>
      </c>
      <c r="G4" s="5">
        <v>66</v>
      </c>
      <c r="H4" s="5">
        <v>9</v>
      </c>
      <c r="I4" s="5">
        <f t="shared" ref="I4:I21" si="3">SUM(J4:K4)</f>
        <v>76</v>
      </c>
      <c r="J4" s="5">
        <v>69</v>
      </c>
      <c r="K4" s="5">
        <v>7</v>
      </c>
      <c r="L4" s="5">
        <f t="shared" ref="L4:L21" si="4">SUM(M4:N4)</f>
        <v>114</v>
      </c>
      <c r="M4" s="5">
        <v>96</v>
      </c>
      <c r="N4" s="5">
        <v>18</v>
      </c>
      <c r="O4" s="5">
        <f t="shared" ref="O4:O21" si="5">SUM(P4:Q4)</f>
        <v>105</v>
      </c>
      <c r="P4" s="5">
        <v>88</v>
      </c>
      <c r="Q4" s="5">
        <v>17</v>
      </c>
      <c r="R4" s="5">
        <f t="shared" ref="R4:R21" si="6">SUM(S4:T4)</f>
        <v>96</v>
      </c>
      <c r="S4" s="5">
        <v>80</v>
      </c>
      <c r="T4" s="5">
        <v>16</v>
      </c>
      <c r="U4" s="5">
        <v>0</v>
      </c>
      <c r="V4" s="5">
        <v>0</v>
      </c>
      <c r="W4" s="5">
        <v>46</v>
      </c>
      <c r="X4" s="32"/>
    </row>
    <row r="5" spans="1:24" ht="17.25" customHeight="1" x14ac:dyDescent="0.25">
      <c r="A5" s="106" t="s">
        <v>127</v>
      </c>
      <c r="B5" s="40">
        <f t="shared" si="0"/>
        <v>855</v>
      </c>
      <c r="C5" s="5">
        <f t="shared" si="1"/>
        <v>73</v>
      </c>
      <c r="D5" s="5">
        <v>67</v>
      </c>
      <c r="E5" s="5">
        <v>6</v>
      </c>
      <c r="F5" s="5">
        <f t="shared" si="2"/>
        <v>115</v>
      </c>
      <c r="G5" s="5">
        <v>106</v>
      </c>
      <c r="H5" s="5">
        <v>9</v>
      </c>
      <c r="I5" s="5">
        <f t="shared" si="3"/>
        <v>85</v>
      </c>
      <c r="J5" s="5">
        <v>81</v>
      </c>
      <c r="K5" s="5">
        <v>4</v>
      </c>
      <c r="L5" s="5">
        <f t="shared" si="4"/>
        <v>189</v>
      </c>
      <c r="M5" s="5">
        <v>161</v>
      </c>
      <c r="N5" s="5">
        <v>28</v>
      </c>
      <c r="O5" s="5">
        <f t="shared" si="5"/>
        <v>155</v>
      </c>
      <c r="P5" s="5">
        <v>125</v>
      </c>
      <c r="Q5" s="5">
        <v>30</v>
      </c>
      <c r="R5" s="5">
        <f t="shared" si="6"/>
        <v>156</v>
      </c>
      <c r="S5" s="5">
        <v>129</v>
      </c>
      <c r="T5" s="5">
        <v>27</v>
      </c>
      <c r="U5" s="5">
        <v>0</v>
      </c>
      <c r="V5" s="5">
        <v>0</v>
      </c>
      <c r="W5" s="5">
        <v>82</v>
      </c>
      <c r="X5" s="32"/>
    </row>
    <row r="6" spans="1:24" ht="17.25" customHeight="1" x14ac:dyDescent="0.25">
      <c r="A6" s="106" t="s">
        <v>128</v>
      </c>
      <c r="B6" s="40">
        <f t="shared" si="0"/>
        <v>210</v>
      </c>
      <c r="C6" s="5">
        <f t="shared" si="1"/>
        <v>26</v>
      </c>
      <c r="D6" s="5">
        <v>26</v>
      </c>
      <c r="E6" s="5">
        <v>0</v>
      </c>
      <c r="F6" s="5">
        <f t="shared" si="2"/>
        <v>28</v>
      </c>
      <c r="G6" s="5">
        <v>26</v>
      </c>
      <c r="H6" s="5">
        <v>2</v>
      </c>
      <c r="I6" s="5">
        <f t="shared" si="3"/>
        <v>30</v>
      </c>
      <c r="J6" s="5">
        <v>29</v>
      </c>
      <c r="K6" s="5">
        <v>1</v>
      </c>
      <c r="L6" s="5">
        <f t="shared" si="4"/>
        <v>36</v>
      </c>
      <c r="M6" s="5">
        <v>31</v>
      </c>
      <c r="N6" s="5">
        <v>5</v>
      </c>
      <c r="O6" s="5">
        <f t="shared" si="5"/>
        <v>32</v>
      </c>
      <c r="P6" s="5">
        <v>27</v>
      </c>
      <c r="Q6" s="5">
        <v>5</v>
      </c>
      <c r="R6" s="5">
        <f t="shared" si="6"/>
        <v>32</v>
      </c>
      <c r="S6" s="5">
        <v>24</v>
      </c>
      <c r="T6" s="5">
        <v>8</v>
      </c>
      <c r="U6" s="5">
        <v>0</v>
      </c>
      <c r="V6" s="5">
        <v>0</v>
      </c>
      <c r="W6" s="5">
        <v>26</v>
      </c>
      <c r="X6" s="32"/>
    </row>
    <row r="7" spans="1:24" ht="17.25" customHeight="1" x14ac:dyDescent="0.25">
      <c r="A7" s="106" t="s">
        <v>129</v>
      </c>
      <c r="B7" s="40">
        <f t="shared" si="0"/>
        <v>603</v>
      </c>
      <c r="C7" s="5">
        <f t="shared" si="1"/>
        <v>71</v>
      </c>
      <c r="D7" s="5">
        <v>61</v>
      </c>
      <c r="E7" s="5">
        <v>10</v>
      </c>
      <c r="F7" s="5">
        <f t="shared" si="2"/>
        <v>92</v>
      </c>
      <c r="G7" s="5">
        <v>82</v>
      </c>
      <c r="H7" s="5">
        <v>10</v>
      </c>
      <c r="I7" s="5">
        <f t="shared" si="3"/>
        <v>85</v>
      </c>
      <c r="J7" s="5">
        <v>71</v>
      </c>
      <c r="K7" s="5">
        <v>14</v>
      </c>
      <c r="L7" s="5">
        <f t="shared" si="4"/>
        <v>119</v>
      </c>
      <c r="M7" s="5">
        <v>94</v>
      </c>
      <c r="N7" s="5">
        <v>25</v>
      </c>
      <c r="O7" s="5">
        <f t="shared" si="5"/>
        <v>98</v>
      </c>
      <c r="P7" s="5">
        <v>76</v>
      </c>
      <c r="Q7" s="5">
        <v>22</v>
      </c>
      <c r="R7" s="5">
        <f t="shared" si="6"/>
        <v>87</v>
      </c>
      <c r="S7" s="5">
        <v>65</v>
      </c>
      <c r="T7" s="5">
        <v>22</v>
      </c>
      <c r="U7" s="5">
        <v>0</v>
      </c>
      <c r="V7" s="5">
        <v>0</v>
      </c>
      <c r="W7" s="5">
        <v>51</v>
      </c>
      <c r="X7" s="32"/>
    </row>
    <row r="8" spans="1:24" ht="17.25" customHeight="1" x14ac:dyDescent="0.25">
      <c r="A8" s="106" t="s">
        <v>130</v>
      </c>
      <c r="B8" s="40">
        <f t="shared" si="0"/>
        <v>1131</v>
      </c>
      <c r="C8" s="5">
        <f t="shared" si="1"/>
        <v>139</v>
      </c>
      <c r="D8" s="5">
        <v>121</v>
      </c>
      <c r="E8" s="5">
        <v>18</v>
      </c>
      <c r="F8" s="5">
        <f t="shared" si="2"/>
        <v>163</v>
      </c>
      <c r="G8" s="5">
        <v>143</v>
      </c>
      <c r="H8" s="5">
        <v>20</v>
      </c>
      <c r="I8" s="5">
        <f t="shared" si="3"/>
        <v>139</v>
      </c>
      <c r="J8" s="5">
        <v>123</v>
      </c>
      <c r="K8" s="5">
        <v>16</v>
      </c>
      <c r="L8" s="5">
        <f t="shared" si="4"/>
        <v>224</v>
      </c>
      <c r="M8" s="5">
        <v>193</v>
      </c>
      <c r="N8" s="5">
        <v>31</v>
      </c>
      <c r="O8" s="5">
        <f t="shared" si="5"/>
        <v>195</v>
      </c>
      <c r="P8" s="5">
        <v>165</v>
      </c>
      <c r="Q8" s="5">
        <v>30</v>
      </c>
      <c r="R8" s="5">
        <f t="shared" si="6"/>
        <v>169</v>
      </c>
      <c r="S8" s="5">
        <v>145</v>
      </c>
      <c r="T8" s="5">
        <v>24</v>
      </c>
      <c r="U8" s="5">
        <v>0</v>
      </c>
      <c r="V8" s="5">
        <v>0</v>
      </c>
      <c r="W8" s="5">
        <v>102</v>
      </c>
      <c r="X8" s="32"/>
    </row>
    <row r="9" spans="1:24" ht="17.25" customHeight="1" x14ac:dyDescent="0.25">
      <c r="A9" s="106" t="s">
        <v>131</v>
      </c>
      <c r="B9" s="40">
        <f t="shared" si="0"/>
        <v>492</v>
      </c>
      <c r="C9" s="5">
        <f t="shared" si="1"/>
        <v>62</v>
      </c>
      <c r="D9" s="5">
        <v>56</v>
      </c>
      <c r="E9" s="5">
        <v>6</v>
      </c>
      <c r="F9" s="5">
        <f t="shared" si="2"/>
        <v>63</v>
      </c>
      <c r="G9" s="5">
        <v>56</v>
      </c>
      <c r="H9" s="5">
        <v>7</v>
      </c>
      <c r="I9" s="5">
        <f t="shared" si="3"/>
        <v>69</v>
      </c>
      <c r="J9" s="5">
        <v>63</v>
      </c>
      <c r="K9" s="5">
        <v>6</v>
      </c>
      <c r="L9" s="5">
        <f t="shared" si="4"/>
        <v>82</v>
      </c>
      <c r="M9" s="5">
        <v>62</v>
      </c>
      <c r="N9" s="5">
        <v>20</v>
      </c>
      <c r="O9" s="5">
        <f t="shared" si="5"/>
        <v>76</v>
      </c>
      <c r="P9" s="5">
        <v>57</v>
      </c>
      <c r="Q9" s="5">
        <v>19</v>
      </c>
      <c r="R9" s="5">
        <f t="shared" si="6"/>
        <v>73</v>
      </c>
      <c r="S9" s="5">
        <v>52</v>
      </c>
      <c r="T9" s="5">
        <v>21</v>
      </c>
      <c r="U9" s="5">
        <v>0</v>
      </c>
      <c r="V9" s="5">
        <v>0</v>
      </c>
      <c r="W9" s="5">
        <v>67</v>
      </c>
      <c r="X9" s="32"/>
    </row>
    <row r="10" spans="1:24" ht="17.25" customHeight="1" x14ac:dyDescent="0.25">
      <c r="A10" s="106" t="s">
        <v>132</v>
      </c>
      <c r="B10" s="40">
        <f t="shared" si="0"/>
        <v>321</v>
      </c>
      <c r="C10" s="5">
        <f t="shared" si="1"/>
        <v>44</v>
      </c>
      <c r="D10" s="5">
        <v>39</v>
      </c>
      <c r="E10" s="5">
        <v>5</v>
      </c>
      <c r="F10" s="5">
        <f t="shared" si="2"/>
        <v>50</v>
      </c>
      <c r="G10" s="5">
        <v>44</v>
      </c>
      <c r="H10" s="5">
        <v>6</v>
      </c>
      <c r="I10" s="5">
        <f t="shared" si="3"/>
        <v>53</v>
      </c>
      <c r="J10" s="5">
        <v>45</v>
      </c>
      <c r="K10" s="5">
        <v>8</v>
      </c>
      <c r="L10" s="5">
        <f t="shared" si="4"/>
        <v>52</v>
      </c>
      <c r="M10" s="5">
        <v>44</v>
      </c>
      <c r="N10" s="5">
        <v>8</v>
      </c>
      <c r="O10" s="5">
        <f t="shared" si="5"/>
        <v>39</v>
      </c>
      <c r="P10" s="5">
        <v>34</v>
      </c>
      <c r="Q10" s="5">
        <v>5</v>
      </c>
      <c r="R10" s="5">
        <f t="shared" si="6"/>
        <v>37</v>
      </c>
      <c r="S10" s="5">
        <v>33</v>
      </c>
      <c r="T10" s="5">
        <v>4</v>
      </c>
      <c r="U10" s="5">
        <v>0</v>
      </c>
      <c r="V10" s="5">
        <v>0</v>
      </c>
      <c r="W10" s="5">
        <v>46</v>
      </c>
      <c r="X10" s="32"/>
    </row>
    <row r="11" spans="1:24" ht="17.25" customHeight="1" x14ac:dyDescent="0.25">
      <c r="A11" s="106" t="s">
        <v>133</v>
      </c>
      <c r="B11" s="40">
        <f t="shared" si="0"/>
        <v>246</v>
      </c>
      <c r="C11" s="5">
        <f t="shared" si="1"/>
        <v>25</v>
      </c>
      <c r="D11" s="5">
        <v>23</v>
      </c>
      <c r="E11" s="5">
        <v>2</v>
      </c>
      <c r="F11" s="5">
        <f t="shared" si="2"/>
        <v>24</v>
      </c>
      <c r="G11" s="5">
        <v>22</v>
      </c>
      <c r="H11" s="5">
        <v>2</v>
      </c>
      <c r="I11" s="5">
        <f t="shared" si="3"/>
        <v>26</v>
      </c>
      <c r="J11" s="5">
        <v>25</v>
      </c>
      <c r="K11" s="5">
        <v>1</v>
      </c>
      <c r="L11" s="5">
        <f t="shared" si="4"/>
        <v>47</v>
      </c>
      <c r="M11" s="5">
        <v>40</v>
      </c>
      <c r="N11" s="5">
        <v>7</v>
      </c>
      <c r="O11" s="5">
        <f t="shared" si="5"/>
        <v>42</v>
      </c>
      <c r="P11" s="5">
        <v>34</v>
      </c>
      <c r="Q11" s="5">
        <v>8</v>
      </c>
      <c r="R11" s="5">
        <f t="shared" si="6"/>
        <v>40</v>
      </c>
      <c r="S11" s="5">
        <v>33</v>
      </c>
      <c r="T11" s="5">
        <v>7</v>
      </c>
      <c r="U11" s="5">
        <v>2</v>
      </c>
      <c r="V11" s="5">
        <v>3</v>
      </c>
      <c r="W11" s="5">
        <v>37</v>
      </c>
      <c r="X11" s="157"/>
    </row>
    <row r="12" spans="1:24" ht="17.25" customHeight="1" x14ac:dyDescent="0.25">
      <c r="A12" s="106" t="s">
        <v>134</v>
      </c>
      <c r="B12" s="40">
        <f t="shared" si="0"/>
        <v>42</v>
      </c>
      <c r="C12" s="5">
        <f t="shared" si="1"/>
        <v>7</v>
      </c>
      <c r="D12" s="5">
        <v>7</v>
      </c>
      <c r="E12" s="5">
        <v>0</v>
      </c>
      <c r="F12" s="5">
        <f t="shared" si="2"/>
        <v>8</v>
      </c>
      <c r="G12" s="5">
        <v>8</v>
      </c>
      <c r="H12" s="5">
        <v>0</v>
      </c>
      <c r="I12" s="5">
        <f t="shared" si="3"/>
        <v>9</v>
      </c>
      <c r="J12" s="5">
        <v>9</v>
      </c>
      <c r="K12" s="5">
        <v>0</v>
      </c>
      <c r="L12" s="5">
        <f t="shared" si="4"/>
        <v>3</v>
      </c>
      <c r="M12" s="5">
        <v>3</v>
      </c>
      <c r="N12" s="5">
        <v>0</v>
      </c>
      <c r="O12" s="5">
        <f t="shared" si="5"/>
        <v>4</v>
      </c>
      <c r="P12" s="5">
        <v>4</v>
      </c>
      <c r="Q12" s="5">
        <v>0</v>
      </c>
      <c r="R12" s="5">
        <f t="shared" si="6"/>
        <v>3</v>
      </c>
      <c r="S12" s="5">
        <v>3</v>
      </c>
      <c r="T12" s="5">
        <v>0</v>
      </c>
      <c r="U12" s="5">
        <v>0</v>
      </c>
      <c r="V12" s="5">
        <v>0</v>
      </c>
      <c r="W12" s="5">
        <v>8</v>
      </c>
      <c r="X12" s="32"/>
    </row>
    <row r="13" spans="1:24" ht="17.25" customHeight="1" x14ac:dyDescent="0.25">
      <c r="A13" s="106" t="s">
        <v>135</v>
      </c>
      <c r="B13" s="40">
        <f t="shared" si="0"/>
        <v>987</v>
      </c>
      <c r="C13" s="5">
        <f t="shared" si="1"/>
        <v>109</v>
      </c>
      <c r="D13" s="5">
        <v>101</v>
      </c>
      <c r="E13" s="5">
        <v>8</v>
      </c>
      <c r="F13" s="5">
        <f t="shared" si="2"/>
        <v>154</v>
      </c>
      <c r="G13" s="5">
        <v>139</v>
      </c>
      <c r="H13" s="5">
        <v>15</v>
      </c>
      <c r="I13" s="5">
        <f t="shared" si="3"/>
        <v>121</v>
      </c>
      <c r="J13" s="5">
        <v>110</v>
      </c>
      <c r="K13" s="5">
        <v>11</v>
      </c>
      <c r="L13" s="5">
        <f t="shared" si="4"/>
        <v>201</v>
      </c>
      <c r="M13" s="5">
        <v>170</v>
      </c>
      <c r="N13" s="5">
        <v>31</v>
      </c>
      <c r="O13" s="5">
        <f t="shared" si="5"/>
        <v>167</v>
      </c>
      <c r="P13" s="5">
        <v>144</v>
      </c>
      <c r="Q13" s="5">
        <v>23</v>
      </c>
      <c r="R13" s="5">
        <f t="shared" si="6"/>
        <v>148</v>
      </c>
      <c r="S13" s="5">
        <v>125</v>
      </c>
      <c r="T13" s="5">
        <v>23</v>
      </c>
      <c r="U13" s="5">
        <v>3</v>
      </c>
      <c r="V13" s="5">
        <v>0</v>
      </c>
      <c r="W13" s="5">
        <v>84</v>
      </c>
      <c r="X13" s="157"/>
    </row>
    <row r="14" spans="1:24" ht="17.25" customHeight="1" x14ac:dyDescent="0.25">
      <c r="A14" s="106" t="s">
        <v>136</v>
      </c>
      <c r="B14" s="40">
        <f t="shared" si="0"/>
        <v>1071</v>
      </c>
      <c r="C14" s="5">
        <f t="shared" si="1"/>
        <v>94</v>
      </c>
      <c r="D14" s="5">
        <v>86</v>
      </c>
      <c r="E14" s="5">
        <v>8</v>
      </c>
      <c r="F14" s="5">
        <f t="shared" si="2"/>
        <v>132</v>
      </c>
      <c r="G14" s="5">
        <v>115</v>
      </c>
      <c r="H14" s="5">
        <v>17</v>
      </c>
      <c r="I14" s="5">
        <f t="shared" si="3"/>
        <v>107</v>
      </c>
      <c r="J14" s="5">
        <v>98</v>
      </c>
      <c r="K14" s="5">
        <v>9</v>
      </c>
      <c r="L14" s="5">
        <f t="shared" si="4"/>
        <v>229</v>
      </c>
      <c r="M14" s="5">
        <v>190</v>
      </c>
      <c r="N14" s="5">
        <v>39</v>
      </c>
      <c r="O14" s="5">
        <f t="shared" si="5"/>
        <v>207</v>
      </c>
      <c r="P14" s="5">
        <v>170</v>
      </c>
      <c r="Q14" s="5">
        <v>37</v>
      </c>
      <c r="R14" s="5">
        <f t="shared" si="6"/>
        <v>207</v>
      </c>
      <c r="S14" s="5">
        <v>169</v>
      </c>
      <c r="T14" s="5">
        <v>38</v>
      </c>
      <c r="U14" s="5">
        <v>3</v>
      </c>
      <c r="V14" s="5">
        <v>3</v>
      </c>
      <c r="W14" s="5">
        <v>89</v>
      </c>
      <c r="X14" s="157"/>
    </row>
    <row r="15" spans="1:24" ht="17.25" customHeight="1" x14ac:dyDescent="0.25">
      <c r="A15" s="106" t="s">
        <v>137</v>
      </c>
      <c r="B15" s="40">
        <f t="shared" si="0"/>
        <v>948</v>
      </c>
      <c r="C15" s="5">
        <f t="shared" si="1"/>
        <v>93</v>
      </c>
      <c r="D15" s="5">
        <v>85</v>
      </c>
      <c r="E15" s="5">
        <v>8</v>
      </c>
      <c r="F15" s="5">
        <f t="shared" si="2"/>
        <v>133</v>
      </c>
      <c r="G15" s="5">
        <v>123</v>
      </c>
      <c r="H15" s="5">
        <v>10</v>
      </c>
      <c r="I15" s="5">
        <f t="shared" si="3"/>
        <v>119</v>
      </c>
      <c r="J15" s="5">
        <v>109</v>
      </c>
      <c r="K15" s="5">
        <v>10</v>
      </c>
      <c r="L15" s="5">
        <f t="shared" si="4"/>
        <v>176</v>
      </c>
      <c r="M15" s="5">
        <v>149</v>
      </c>
      <c r="N15" s="5">
        <v>27</v>
      </c>
      <c r="O15" s="5">
        <f t="shared" si="5"/>
        <v>154</v>
      </c>
      <c r="P15" s="5">
        <v>127</v>
      </c>
      <c r="Q15" s="5">
        <v>27</v>
      </c>
      <c r="R15" s="5">
        <f t="shared" si="6"/>
        <v>156</v>
      </c>
      <c r="S15" s="5">
        <v>134</v>
      </c>
      <c r="T15" s="5">
        <v>22</v>
      </c>
      <c r="U15" s="5">
        <v>0</v>
      </c>
      <c r="V15" s="5">
        <v>3</v>
      </c>
      <c r="W15" s="5">
        <v>114</v>
      </c>
      <c r="X15" s="32"/>
    </row>
    <row r="16" spans="1:24" ht="17.25" customHeight="1" x14ac:dyDescent="0.25">
      <c r="A16" s="106" t="s">
        <v>138</v>
      </c>
      <c r="B16" s="40">
        <f t="shared" si="0"/>
        <v>507</v>
      </c>
      <c r="C16" s="5">
        <f t="shared" si="1"/>
        <v>61</v>
      </c>
      <c r="D16" s="5">
        <v>52</v>
      </c>
      <c r="E16" s="5">
        <v>9</v>
      </c>
      <c r="F16" s="5">
        <f t="shared" si="2"/>
        <v>78</v>
      </c>
      <c r="G16" s="5">
        <v>69</v>
      </c>
      <c r="H16" s="5">
        <v>9</v>
      </c>
      <c r="I16" s="5">
        <f t="shared" si="3"/>
        <v>75</v>
      </c>
      <c r="J16" s="5">
        <v>61</v>
      </c>
      <c r="K16" s="5">
        <v>14</v>
      </c>
      <c r="L16" s="5">
        <f t="shared" si="4"/>
        <v>96</v>
      </c>
      <c r="M16" s="5">
        <v>86</v>
      </c>
      <c r="N16" s="5">
        <v>10</v>
      </c>
      <c r="O16" s="5">
        <f t="shared" si="5"/>
        <v>92</v>
      </c>
      <c r="P16" s="5">
        <v>82</v>
      </c>
      <c r="Q16" s="5">
        <v>10</v>
      </c>
      <c r="R16" s="5">
        <f t="shared" si="6"/>
        <v>75</v>
      </c>
      <c r="S16" s="5">
        <v>67</v>
      </c>
      <c r="T16" s="5">
        <v>8</v>
      </c>
      <c r="U16" s="5">
        <v>0</v>
      </c>
      <c r="V16" s="5">
        <v>0</v>
      </c>
      <c r="W16" s="5">
        <v>30</v>
      </c>
      <c r="X16" s="32"/>
    </row>
    <row r="17" spans="1:29" ht="17.25" customHeight="1" x14ac:dyDescent="0.25">
      <c r="A17" s="106" t="s">
        <v>139</v>
      </c>
      <c r="B17" s="40">
        <f t="shared" si="0"/>
        <v>723</v>
      </c>
      <c r="C17" s="5">
        <f t="shared" si="1"/>
        <v>86</v>
      </c>
      <c r="D17" s="5">
        <v>78</v>
      </c>
      <c r="E17" s="5">
        <v>8</v>
      </c>
      <c r="F17" s="5">
        <f t="shared" si="2"/>
        <v>109</v>
      </c>
      <c r="G17" s="5">
        <v>97</v>
      </c>
      <c r="H17" s="5">
        <v>12</v>
      </c>
      <c r="I17" s="5">
        <f t="shared" si="3"/>
        <v>94</v>
      </c>
      <c r="J17" s="5">
        <v>83</v>
      </c>
      <c r="K17" s="5">
        <v>11</v>
      </c>
      <c r="L17" s="5">
        <f t="shared" si="4"/>
        <v>142</v>
      </c>
      <c r="M17" s="5">
        <v>122</v>
      </c>
      <c r="N17" s="5">
        <v>20</v>
      </c>
      <c r="O17" s="5">
        <f t="shared" si="5"/>
        <v>126</v>
      </c>
      <c r="P17" s="5">
        <v>103</v>
      </c>
      <c r="Q17" s="5">
        <v>23</v>
      </c>
      <c r="R17" s="5">
        <f t="shared" si="6"/>
        <v>109</v>
      </c>
      <c r="S17" s="5">
        <v>91</v>
      </c>
      <c r="T17" s="5">
        <v>18</v>
      </c>
      <c r="U17" s="5">
        <v>1</v>
      </c>
      <c r="V17" s="5">
        <v>0</v>
      </c>
      <c r="W17" s="5">
        <v>56</v>
      </c>
      <c r="X17" s="157"/>
      <c r="Y17" s="156"/>
      <c r="Z17" s="156"/>
      <c r="AA17" s="156"/>
      <c r="AB17" s="156"/>
      <c r="AC17" s="156"/>
    </row>
    <row r="18" spans="1:29" ht="17.25" customHeight="1" x14ac:dyDescent="0.25">
      <c r="A18" s="106" t="s">
        <v>140</v>
      </c>
      <c r="B18" s="40">
        <f t="shared" si="0"/>
        <v>882</v>
      </c>
      <c r="C18" s="5">
        <f t="shared" si="1"/>
        <v>84</v>
      </c>
      <c r="D18" s="5">
        <v>79</v>
      </c>
      <c r="E18" s="5">
        <v>5</v>
      </c>
      <c r="F18" s="5">
        <f t="shared" si="2"/>
        <v>119</v>
      </c>
      <c r="G18" s="5">
        <v>114</v>
      </c>
      <c r="H18" s="5">
        <v>5</v>
      </c>
      <c r="I18" s="5">
        <f t="shared" si="3"/>
        <v>104</v>
      </c>
      <c r="J18" s="5">
        <v>99</v>
      </c>
      <c r="K18" s="5">
        <v>5</v>
      </c>
      <c r="L18" s="5">
        <f t="shared" si="4"/>
        <v>188</v>
      </c>
      <c r="M18" s="5">
        <v>159</v>
      </c>
      <c r="N18" s="5">
        <v>29</v>
      </c>
      <c r="O18" s="5">
        <f t="shared" si="5"/>
        <v>170</v>
      </c>
      <c r="P18" s="5">
        <v>143</v>
      </c>
      <c r="Q18" s="5">
        <v>27</v>
      </c>
      <c r="R18" s="5">
        <f t="shared" si="6"/>
        <v>158</v>
      </c>
      <c r="S18" s="5">
        <v>129</v>
      </c>
      <c r="T18" s="5">
        <v>29</v>
      </c>
      <c r="U18" s="5">
        <v>1</v>
      </c>
      <c r="V18" s="5">
        <v>0</v>
      </c>
      <c r="W18" s="5">
        <v>58</v>
      </c>
      <c r="X18" s="157"/>
      <c r="Y18" s="156"/>
      <c r="Z18" s="156"/>
      <c r="AA18" s="156"/>
      <c r="AB18" s="156"/>
      <c r="AC18" s="156"/>
    </row>
    <row r="19" spans="1:29" ht="17.25" customHeight="1" x14ac:dyDescent="0.25">
      <c r="A19" s="106" t="s">
        <v>141</v>
      </c>
      <c r="B19" s="40">
        <f t="shared" si="0"/>
        <v>801</v>
      </c>
      <c r="C19" s="5">
        <f t="shared" si="1"/>
        <v>88</v>
      </c>
      <c r="D19" s="5">
        <v>75</v>
      </c>
      <c r="E19" s="5">
        <v>13</v>
      </c>
      <c r="F19" s="5">
        <f t="shared" si="2"/>
        <v>100</v>
      </c>
      <c r="G19" s="5">
        <v>88</v>
      </c>
      <c r="H19" s="5">
        <v>12</v>
      </c>
      <c r="I19" s="5">
        <f t="shared" si="3"/>
        <v>96</v>
      </c>
      <c r="J19" s="5">
        <v>86</v>
      </c>
      <c r="K19" s="5">
        <v>10</v>
      </c>
      <c r="L19" s="5">
        <f t="shared" si="4"/>
        <v>159</v>
      </c>
      <c r="M19" s="5">
        <v>135</v>
      </c>
      <c r="N19" s="5">
        <v>24</v>
      </c>
      <c r="O19" s="5">
        <f t="shared" si="5"/>
        <v>140</v>
      </c>
      <c r="P19" s="5">
        <v>114</v>
      </c>
      <c r="Q19" s="5">
        <v>26</v>
      </c>
      <c r="R19" s="5">
        <f t="shared" si="6"/>
        <v>127</v>
      </c>
      <c r="S19" s="5">
        <v>102</v>
      </c>
      <c r="T19" s="5">
        <v>25</v>
      </c>
      <c r="U19" s="5">
        <v>2</v>
      </c>
      <c r="V19" s="5">
        <v>3</v>
      </c>
      <c r="W19" s="5">
        <v>86</v>
      </c>
      <c r="X19" s="157"/>
      <c r="Y19" s="156"/>
      <c r="Z19" s="156"/>
      <c r="AA19" s="156"/>
      <c r="AB19" s="156"/>
      <c r="AC19" s="156"/>
    </row>
    <row r="20" spans="1:29" ht="17.25" customHeight="1" x14ac:dyDescent="0.25">
      <c r="A20" s="106" t="s">
        <v>142</v>
      </c>
      <c r="B20" s="40">
        <f t="shared" si="0"/>
        <v>351</v>
      </c>
      <c r="C20" s="5">
        <f t="shared" si="1"/>
        <v>35</v>
      </c>
      <c r="D20" s="5">
        <v>31</v>
      </c>
      <c r="E20" s="5">
        <v>4</v>
      </c>
      <c r="F20" s="5">
        <f t="shared" si="2"/>
        <v>36</v>
      </c>
      <c r="G20" s="5">
        <v>35</v>
      </c>
      <c r="H20" s="5">
        <v>1</v>
      </c>
      <c r="I20" s="5">
        <f t="shared" si="3"/>
        <v>37</v>
      </c>
      <c r="J20" s="5">
        <v>32</v>
      </c>
      <c r="K20" s="5">
        <v>5</v>
      </c>
      <c r="L20" s="5">
        <f t="shared" si="4"/>
        <v>64</v>
      </c>
      <c r="M20" s="5">
        <v>46</v>
      </c>
      <c r="N20" s="5">
        <v>18</v>
      </c>
      <c r="O20" s="5">
        <f t="shared" si="5"/>
        <v>64</v>
      </c>
      <c r="P20" s="5">
        <v>43</v>
      </c>
      <c r="Q20" s="5">
        <v>21</v>
      </c>
      <c r="R20" s="5">
        <f t="shared" si="6"/>
        <v>57</v>
      </c>
      <c r="S20" s="5">
        <v>38</v>
      </c>
      <c r="T20" s="5">
        <v>19</v>
      </c>
      <c r="U20" s="5">
        <v>0</v>
      </c>
      <c r="V20" s="5">
        <v>3</v>
      </c>
      <c r="W20" s="5">
        <v>55</v>
      </c>
      <c r="X20" s="157"/>
      <c r="Y20" s="156"/>
      <c r="Z20" s="156"/>
      <c r="AA20" s="156"/>
      <c r="AB20" s="156"/>
      <c r="AC20" s="156"/>
    </row>
    <row r="21" spans="1:29" ht="17.25" customHeight="1" x14ac:dyDescent="0.25">
      <c r="A21" s="106" t="s">
        <v>143</v>
      </c>
      <c r="B21" s="40">
        <f t="shared" si="0"/>
        <v>708</v>
      </c>
      <c r="C21" s="5">
        <f t="shared" si="1"/>
        <v>63</v>
      </c>
      <c r="D21" s="5">
        <v>59</v>
      </c>
      <c r="E21" s="5">
        <v>4</v>
      </c>
      <c r="F21" s="5">
        <f t="shared" si="2"/>
        <v>69</v>
      </c>
      <c r="G21" s="5">
        <v>66</v>
      </c>
      <c r="H21" s="5">
        <v>3</v>
      </c>
      <c r="I21" s="5">
        <f t="shared" si="3"/>
        <v>67</v>
      </c>
      <c r="J21" s="5">
        <v>61</v>
      </c>
      <c r="K21" s="5">
        <v>6</v>
      </c>
      <c r="L21" s="5">
        <f t="shared" si="4"/>
        <v>159</v>
      </c>
      <c r="M21" s="5">
        <v>137</v>
      </c>
      <c r="N21" s="5">
        <v>22</v>
      </c>
      <c r="O21" s="5">
        <f t="shared" si="5"/>
        <v>137</v>
      </c>
      <c r="P21" s="5">
        <v>117</v>
      </c>
      <c r="Q21" s="5">
        <v>20</v>
      </c>
      <c r="R21" s="5">
        <f t="shared" si="6"/>
        <v>121</v>
      </c>
      <c r="S21" s="5">
        <v>104</v>
      </c>
      <c r="T21" s="5">
        <v>17</v>
      </c>
      <c r="U21" s="5">
        <v>2</v>
      </c>
      <c r="V21" s="5">
        <v>0</v>
      </c>
      <c r="W21" s="5">
        <v>90</v>
      </c>
      <c r="X21" s="157"/>
      <c r="Y21" s="156"/>
      <c r="Z21" s="156"/>
      <c r="AA21" s="156"/>
      <c r="AB21" s="156"/>
      <c r="AC21" s="156"/>
    </row>
    <row r="22" spans="1:29" ht="17.25" customHeight="1" x14ac:dyDescent="0.25">
      <c r="A22" s="106" t="s">
        <v>123</v>
      </c>
      <c r="B22" s="40">
        <f>SUM(B3:B21)</f>
        <v>11733</v>
      </c>
      <c r="C22" s="40">
        <f t="shared" ref="C22:W22" si="7">SUM(C3:C21)</f>
        <v>1251</v>
      </c>
      <c r="D22" s="40">
        <f t="shared" si="7"/>
        <v>1128</v>
      </c>
      <c r="E22" s="40">
        <f t="shared" si="7"/>
        <v>123</v>
      </c>
      <c r="F22" s="40">
        <f t="shared" si="7"/>
        <v>1581</v>
      </c>
      <c r="G22" s="40">
        <f t="shared" si="7"/>
        <v>1429</v>
      </c>
      <c r="H22" s="40">
        <f t="shared" si="7"/>
        <v>152</v>
      </c>
      <c r="I22" s="40">
        <f t="shared" si="7"/>
        <v>1423</v>
      </c>
      <c r="J22" s="40">
        <f t="shared" si="7"/>
        <v>1281</v>
      </c>
      <c r="K22" s="40">
        <f t="shared" si="7"/>
        <v>142</v>
      </c>
      <c r="L22" s="40">
        <f t="shared" si="7"/>
        <v>2340</v>
      </c>
      <c r="M22" s="40">
        <f t="shared" si="7"/>
        <v>1970</v>
      </c>
      <c r="N22" s="40">
        <f t="shared" si="7"/>
        <v>370</v>
      </c>
      <c r="O22" s="40">
        <f t="shared" si="7"/>
        <v>2055</v>
      </c>
      <c r="P22" s="40">
        <f t="shared" si="7"/>
        <v>1696</v>
      </c>
      <c r="Q22" s="40">
        <f t="shared" si="7"/>
        <v>359</v>
      </c>
      <c r="R22" s="40">
        <f t="shared" si="7"/>
        <v>1890</v>
      </c>
      <c r="S22" s="40">
        <f t="shared" si="7"/>
        <v>1555</v>
      </c>
      <c r="T22" s="40">
        <f t="shared" si="7"/>
        <v>335</v>
      </c>
      <c r="U22" s="40">
        <f t="shared" si="7"/>
        <v>14</v>
      </c>
      <c r="V22" s="40">
        <f t="shared" si="7"/>
        <v>15</v>
      </c>
      <c r="W22" s="40">
        <f t="shared" si="7"/>
        <v>1164</v>
      </c>
      <c r="X22" s="116"/>
    </row>
    <row r="23" spans="1:29" ht="6" customHeight="1" x14ac:dyDescent="0.25">
      <c r="A23" s="114"/>
      <c r="B23" s="15"/>
      <c r="C23" s="15"/>
      <c r="D23" s="15"/>
      <c r="E23" s="15"/>
      <c r="F23" s="15"/>
      <c r="G23" s="15"/>
      <c r="H23" s="15"/>
      <c r="I23" s="15"/>
      <c r="J23" s="15"/>
      <c r="K23" s="15"/>
      <c r="L23" s="15"/>
      <c r="M23" s="15"/>
      <c r="N23" s="15"/>
    </row>
    <row r="24" spans="1:29" ht="75.75" customHeight="1" x14ac:dyDescent="0.2">
      <c r="A24" s="104" t="s">
        <v>496</v>
      </c>
      <c r="B24" s="85" t="s">
        <v>0</v>
      </c>
      <c r="C24" s="85" t="s">
        <v>144</v>
      </c>
      <c r="D24" s="85" t="s">
        <v>665</v>
      </c>
      <c r="E24" s="85" t="s">
        <v>144</v>
      </c>
      <c r="F24" s="118" t="s">
        <v>2</v>
      </c>
      <c r="G24" s="118" t="s">
        <v>114</v>
      </c>
      <c r="H24" s="118" t="s">
        <v>115</v>
      </c>
      <c r="P24" s="71"/>
    </row>
    <row r="25" spans="1:29" x14ac:dyDescent="0.25">
      <c r="A25" s="115" t="s">
        <v>458</v>
      </c>
      <c r="B25" s="40"/>
      <c r="C25" s="40" t="s">
        <v>3</v>
      </c>
      <c r="D25" s="40" t="s">
        <v>5</v>
      </c>
      <c r="E25" s="40" t="s">
        <v>6</v>
      </c>
      <c r="F25" s="40" t="s">
        <v>8</v>
      </c>
      <c r="G25" s="40"/>
      <c r="H25" s="40"/>
      <c r="P25" s="71"/>
    </row>
    <row r="26" spans="1:29" x14ac:dyDescent="0.25">
      <c r="A26" s="106" t="s">
        <v>145</v>
      </c>
      <c r="B26" s="40">
        <f>SUM(C26,F26:H26)</f>
        <v>92</v>
      </c>
      <c r="C26" s="119">
        <f>SUM(D26:E26)</f>
        <v>67</v>
      </c>
      <c r="D26" s="5">
        <v>56</v>
      </c>
      <c r="E26" s="5">
        <v>11</v>
      </c>
      <c r="F26" s="5">
        <v>2</v>
      </c>
      <c r="G26" s="5">
        <v>0</v>
      </c>
      <c r="H26" s="5">
        <v>23</v>
      </c>
      <c r="I26" s="157"/>
      <c r="P26" s="71"/>
    </row>
    <row r="27" spans="1:29" x14ac:dyDescent="0.25">
      <c r="A27" s="106" t="s">
        <v>126</v>
      </c>
      <c r="B27" s="40">
        <f t="shared" ref="B27:B28" si="8">SUM(C27,F27:H27)</f>
        <v>193</v>
      </c>
      <c r="C27" s="119">
        <f t="shared" ref="C27:C28" si="9">SUM(D27:E27)</f>
        <v>126</v>
      </c>
      <c r="D27" s="5">
        <v>104</v>
      </c>
      <c r="E27" s="5">
        <v>22</v>
      </c>
      <c r="F27" s="5">
        <v>2</v>
      </c>
      <c r="G27" s="5">
        <v>0</v>
      </c>
      <c r="H27" s="5">
        <v>65</v>
      </c>
      <c r="I27" s="157"/>
      <c r="P27" s="71"/>
    </row>
    <row r="28" spans="1:29" x14ac:dyDescent="0.25">
      <c r="A28" s="106" t="s">
        <v>146</v>
      </c>
      <c r="B28" s="40">
        <f t="shared" si="8"/>
        <v>285</v>
      </c>
      <c r="C28" s="119">
        <f t="shared" si="9"/>
        <v>217</v>
      </c>
      <c r="D28" s="5">
        <v>177</v>
      </c>
      <c r="E28" s="5">
        <v>40</v>
      </c>
      <c r="F28" s="5">
        <v>4</v>
      </c>
      <c r="G28" s="5">
        <v>0</v>
      </c>
      <c r="H28" s="5">
        <v>64</v>
      </c>
      <c r="I28" s="157"/>
      <c r="P28" s="71"/>
    </row>
    <row r="29" spans="1:29" x14ac:dyDescent="0.25">
      <c r="A29" s="42" t="s">
        <v>241</v>
      </c>
      <c r="B29" s="40">
        <f>SUM(B26:B28)</f>
        <v>570</v>
      </c>
      <c r="C29" s="40">
        <f t="shared" ref="C29:H29" si="10">SUM(C26:C28)</f>
        <v>410</v>
      </c>
      <c r="D29" s="40">
        <f t="shared" si="10"/>
        <v>337</v>
      </c>
      <c r="E29" s="40">
        <f t="shared" si="10"/>
        <v>73</v>
      </c>
      <c r="F29" s="40">
        <f t="shared" si="10"/>
        <v>8</v>
      </c>
      <c r="G29" s="40">
        <f t="shared" si="10"/>
        <v>0</v>
      </c>
      <c r="H29" s="40">
        <f t="shared" si="10"/>
        <v>152</v>
      </c>
      <c r="P29" s="71"/>
    </row>
    <row r="30" spans="1:29" ht="6" customHeight="1" x14ac:dyDescent="0.25">
      <c r="A30" s="120"/>
      <c r="B30" s="121"/>
      <c r="C30" s="122"/>
      <c r="D30" s="121"/>
      <c r="E30" s="121"/>
      <c r="F30" s="121"/>
      <c r="G30" s="121"/>
      <c r="H30" s="121"/>
      <c r="I30" s="121"/>
      <c r="J30" s="123"/>
      <c r="K30" s="123"/>
      <c r="L30" s="123"/>
      <c r="M30" s="123"/>
    </row>
    <row r="31" spans="1:29" ht="75.75" customHeight="1" x14ac:dyDescent="0.2">
      <c r="A31" s="104" t="s">
        <v>498</v>
      </c>
      <c r="B31" s="85" t="s">
        <v>0</v>
      </c>
      <c r="C31" s="85" t="s">
        <v>254</v>
      </c>
      <c r="D31" s="85" t="s">
        <v>666</v>
      </c>
      <c r="E31" s="85" t="s">
        <v>254</v>
      </c>
      <c r="F31" s="85" t="s">
        <v>2</v>
      </c>
      <c r="G31" s="85" t="s">
        <v>158</v>
      </c>
      <c r="H31" s="85" t="s">
        <v>115</v>
      </c>
      <c r="L31" s="71"/>
      <c r="M31" s="71"/>
      <c r="N31" s="71"/>
      <c r="O31" s="71"/>
      <c r="P31" s="71"/>
    </row>
    <row r="32" spans="1:29" ht="14.25" customHeight="1" x14ac:dyDescent="0.25">
      <c r="A32" s="115" t="s">
        <v>458</v>
      </c>
      <c r="B32" s="40"/>
      <c r="C32" s="40" t="s">
        <v>3</v>
      </c>
      <c r="D32" s="42" t="s">
        <v>5</v>
      </c>
      <c r="E32" s="40" t="s">
        <v>6</v>
      </c>
      <c r="F32" s="40" t="s">
        <v>8</v>
      </c>
      <c r="G32" s="40"/>
      <c r="H32" s="40"/>
      <c r="L32" s="71"/>
      <c r="M32" s="71"/>
      <c r="N32" s="71"/>
      <c r="O32" s="71"/>
      <c r="P32" s="71"/>
    </row>
    <row r="33" spans="1:19" x14ac:dyDescent="0.25">
      <c r="A33" s="106" t="s">
        <v>147</v>
      </c>
      <c r="B33" s="40">
        <f>SUM(C33,F33:H33)</f>
        <v>70</v>
      </c>
      <c r="C33" s="7">
        <f>SUM(D33:E33)</f>
        <v>51</v>
      </c>
      <c r="D33" s="5">
        <v>42</v>
      </c>
      <c r="E33" s="5">
        <v>9</v>
      </c>
      <c r="F33" s="5">
        <v>0</v>
      </c>
      <c r="G33" s="5">
        <v>0</v>
      </c>
      <c r="H33" s="5">
        <v>19</v>
      </c>
      <c r="I33" s="32"/>
      <c r="L33" s="71"/>
      <c r="M33" s="71"/>
      <c r="N33" s="71"/>
      <c r="O33" s="71"/>
      <c r="P33" s="71"/>
    </row>
    <row r="34" spans="1:19" x14ac:dyDescent="0.25">
      <c r="A34" s="106" t="s">
        <v>129</v>
      </c>
      <c r="B34" s="40">
        <f t="shared" ref="B34:B35" si="11">SUM(C34,F34:H34)</f>
        <v>201</v>
      </c>
      <c r="C34" s="7">
        <f t="shared" ref="C34:C35" si="12">SUM(D34:E34)</f>
        <v>152</v>
      </c>
      <c r="D34" s="5">
        <v>121</v>
      </c>
      <c r="E34" s="5">
        <v>31</v>
      </c>
      <c r="F34" s="5">
        <v>3</v>
      </c>
      <c r="G34" s="5">
        <v>0</v>
      </c>
      <c r="H34" s="5">
        <v>46</v>
      </c>
      <c r="I34" s="157"/>
      <c r="J34" s="163"/>
      <c r="K34" s="163"/>
      <c r="L34" s="156"/>
      <c r="M34" s="71"/>
      <c r="N34" s="71"/>
      <c r="O34" s="71"/>
      <c r="P34" s="71"/>
    </row>
    <row r="35" spans="1:19" x14ac:dyDescent="0.25">
      <c r="A35" s="106" t="s">
        <v>130</v>
      </c>
      <c r="B35" s="40">
        <f t="shared" si="11"/>
        <v>377</v>
      </c>
      <c r="C35" s="7">
        <f t="shared" si="12"/>
        <v>312</v>
      </c>
      <c r="D35" s="5">
        <v>265</v>
      </c>
      <c r="E35" s="5">
        <v>47</v>
      </c>
      <c r="F35" s="5">
        <v>2</v>
      </c>
      <c r="G35" s="5">
        <v>0</v>
      </c>
      <c r="H35" s="5">
        <v>63</v>
      </c>
      <c r="I35" s="157"/>
      <c r="J35" s="163"/>
      <c r="K35" s="163"/>
      <c r="L35" s="156"/>
      <c r="M35" s="71"/>
      <c r="N35" s="71"/>
      <c r="O35" s="71"/>
      <c r="P35" s="71"/>
    </row>
    <row r="36" spans="1:19" x14ac:dyDescent="0.25">
      <c r="A36" s="106" t="s">
        <v>241</v>
      </c>
      <c r="B36" s="40">
        <f>SUM(B33:B35)</f>
        <v>648</v>
      </c>
      <c r="C36" s="40">
        <f t="shared" ref="C36:H36" si="13">SUM(C33:C35)</f>
        <v>515</v>
      </c>
      <c r="D36" s="40">
        <f t="shared" si="13"/>
        <v>428</v>
      </c>
      <c r="E36" s="40">
        <f t="shared" si="13"/>
        <v>87</v>
      </c>
      <c r="F36" s="40">
        <f t="shared" si="13"/>
        <v>5</v>
      </c>
      <c r="G36" s="40">
        <f t="shared" si="13"/>
        <v>0</v>
      </c>
      <c r="H36" s="40">
        <f t="shared" si="13"/>
        <v>128</v>
      </c>
      <c r="L36" s="71"/>
      <c r="M36" s="71"/>
      <c r="N36" s="71"/>
      <c r="O36" s="71"/>
      <c r="P36" s="71"/>
    </row>
    <row r="37" spans="1:19" ht="5.25" customHeight="1" x14ac:dyDescent="0.25">
      <c r="A37" s="114"/>
      <c r="B37" s="15"/>
      <c r="C37" s="14"/>
      <c r="D37" s="14"/>
      <c r="E37" s="15"/>
      <c r="F37" s="15"/>
      <c r="G37" s="15"/>
      <c r="H37" s="15"/>
      <c r="I37" s="15"/>
      <c r="J37" s="15"/>
      <c r="K37" s="15"/>
      <c r="L37" s="15"/>
      <c r="M37" s="15"/>
    </row>
    <row r="38" spans="1:19" ht="83.25" customHeight="1" x14ac:dyDescent="0.2">
      <c r="A38" s="104" t="s">
        <v>497</v>
      </c>
      <c r="B38" s="85" t="s">
        <v>0</v>
      </c>
      <c r="C38" s="85" t="s">
        <v>316</v>
      </c>
      <c r="D38" s="85" t="s">
        <v>667</v>
      </c>
      <c r="E38" s="85" t="s">
        <v>317</v>
      </c>
      <c r="F38" s="85" t="s">
        <v>317</v>
      </c>
      <c r="G38" s="85" t="s">
        <v>317</v>
      </c>
      <c r="H38" s="85" t="s">
        <v>2</v>
      </c>
      <c r="I38" s="85" t="s">
        <v>114</v>
      </c>
      <c r="J38" s="85" t="s">
        <v>115</v>
      </c>
      <c r="K38" s="124"/>
      <c r="Q38" s="117"/>
      <c r="R38" s="117"/>
      <c r="S38" s="117"/>
    </row>
    <row r="39" spans="1:19" x14ac:dyDescent="0.25">
      <c r="A39" s="115" t="s">
        <v>458</v>
      </c>
      <c r="B39" s="40"/>
      <c r="C39" s="40" t="s">
        <v>3</v>
      </c>
      <c r="D39" s="40" t="s">
        <v>4</v>
      </c>
      <c r="E39" s="40" t="s">
        <v>3</v>
      </c>
      <c r="F39" s="40" t="s">
        <v>5</v>
      </c>
      <c r="G39" s="40" t="s">
        <v>6</v>
      </c>
      <c r="H39" s="40" t="s">
        <v>8</v>
      </c>
      <c r="I39" s="40"/>
      <c r="J39" s="40"/>
      <c r="K39" s="124"/>
      <c r="Q39" s="117"/>
      <c r="R39" s="117"/>
      <c r="S39" s="117"/>
    </row>
    <row r="40" spans="1:19" x14ac:dyDescent="0.25">
      <c r="A40" s="106" t="s">
        <v>148</v>
      </c>
      <c r="B40" s="40">
        <f>SUM(C40,E40,H40:J40)</f>
        <v>164</v>
      </c>
      <c r="C40" s="7">
        <f>D40</f>
        <v>82</v>
      </c>
      <c r="D40" s="5">
        <v>82</v>
      </c>
      <c r="E40" s="5">
        <f>SUM(F40:G40)</f>
        <v>76</v>
      </c>
      <c r="F40" s="5">
        <v>60</v>
      </c>
      <c r="G40" s="5">
        <v>16</v>
      </c>
      <c r="H40" s="5">
        <v>0</v>
      </c>
      <c r="I40" s="5">
        <v>0</v>
      </c>
      <c r="J40" s="5">
        <v>6</v>
      </c>
      <c r="K40" s="125"/>
      <c r="L40" s="32"/>
      <c r="Q40" s="117"/>
      <c r="R40" s="117"/>
      <c r="S40" s="117"/>
    </row>
    <row r="41" spans="1:19" x14ac:dyDescent="0.25">
      <c r="A41" s="106" t="s">
        <v>149</v>
      </c>
      <c r="B41" s="40">
        <f t="shared" ref="B41:B43" si="14">SUM(C41,E41,H41:J41)</f>
        <v>107</v>
      </c>
      <c r="C41" s="7">
        <f t="shared" ref="C41:C43" si="15">D41</f>
        <v>53</v>
      </c>
      <c r="D41" s="5">
        <v>53</v>
      </c>
      <c r="E41" s="5">
        <f t="shared" ref="E41:E43" si="16">SUM(F41:G41)</f>
        <v>48</v>
      </c>
      <c r="F41" s="5">
        <v>42</v>
      </c>
      <c r="G41" s="5">
        <v>6</v>
      </c>
      <c r="H41" s="5">
        <v>0</v>
      </c>
      <c r="I41" s="5">
        <v>0</v>
      </c>
      <c r="J41" s="5">
        <v>6</v>
      </c>
      <c r="K41" s="124"/>
      <c r="L41" s="32"/>
      <c r="Q41" s="117"/>
      <c r="R41" s="117"/>
      <c r="S41" s="117"/>
    </row>
    <row r="42" spans="1:19" x14ac:dyDescent="0.25">
      <c r="A42" s="106" t="s">
        <v>133</v>
      </c>
      <c r="B42" s="40">
        <f t="shared" si="14"/>
        <v>82</v>
      </c>
      <c r="C42" s="7">
        <f t="shared" si="15"/>
        <v>32</v>
      </c>
      <c r="D42" s="5">
        <v>32</v>
      </c>
      <c r="E42" s="5">
        <f t="shared" si="16"/>
        <v>44</v>
      </c>
      <c r="F42" s="5">
        <v>37</v>
      </c>
      <c r="G42" s="5">
        <v>7</v>
      </c>
      <c r="H42" s="5">
        <v>0</v>
      </c>
      <c r="I42" s="5">
        <v>1</v>
      </c>
      <c r="J42" s="5">
        <v>5</v>
      </c>
      <c r="K42" s="124"/>
      <c r="L42" s="32"/>
      <c r="Q42" s="117"/>
      <c r="R42" s="117"/>
      <c r="S42" s="117"/>
    </row>
    <row r="43" spans="1:19" x14ac:dyDescent="0.25">
      <c r="A43" s="106" t="s">
        <v>134</v>
      </c>
      <c r="B43" s="40">
        <f t="shared" si="14"/>
        <v>14</v>
      </c>
      <c r="C43" s="7">
        <f t="shared" si="15"/>
        <v>10</v>
      </c>
      <c r="D43" s="5">
        <v>10</v>
      </c>
      <c r="E43" s="5">
        <f t="shared" si="16"/>
        <v>3</v>
      </c>
      <c r="F43" s="5">
        <v>3</v>
      </c>
      <c r="G43" s="5">
        <v>0</v>
      </c>
      <c r="H43" s="5">
        <v>0</v>
      </c>
      <c r="I43" s="5">
        <v>0</v>
      </c>
      <c r="J43" s="5">
        <v>1</v>
      </c>
      <c r="K43" s="124"/>
      <c r="L43" s="32"/>
      <c r="Q43" s="117"/>
      <c r="R43" s="117"/>
      <c r="S43" s="117"/>
    </row>
    <row r="44" spans="1:19" x14ac:dyDescent="0.25">
      <c r="A44" s="42" t="s">
        <v>242</v>
      </c>
      <c r="B44" s="40">
        <f>SUM(B40:B43)</f>
        <v>367</v>
      </c>
      <c r="C44" s="40">
        <f t="shared" ref="C44:J44" si="17">SUM(C40:C43)</f>
        <v>177</v>
      </c>
      <c r="D44" s="40">
        <f t="shared" si="17"/>
        <v>177</v>
      </c>
      <c r="E44" s="40">
        <f t="shared" si="17"/>
        <v>171</v>
      </c>
      <c r="F44" s="40">
        <f t="shared" si="17"/>
        <v>142</v>
      </c>
      <c r="G44" s="40">
        <f t="shared" si="17"/>
        <v>29</v>
      </c>
      <c r="H44" s="40">
        <f t="shared" si="17"/>
        <v>0</v>
      </c>
      <c r="I44" s="40">
        <f t="shared" si="17"/>
        <v>1</v>
      </c>
      <c r="J44" s="40">
        <f t="shared" si="17"/>
        <v>18</v>
      </c>
    </row>
    <row r="45" spans="1:19" ht="5.25" customHeight="1" x14ac:dyDescent="0.25">
      <c r="A45" s="114"/>
      <c r="B45" s="15"/>
      <c r="C45" s="15"/>
      <c r="D45" s="15"/>
      <c r="E45" s="15"/>
      <c r="F45" s="15"/>
      <c r="G45" s="15"/>
      <c r="H45" s="15"/>
      <c r="I45" s="15"/>
      <c r="J45" s="15"/>
      <c r="K45" s="15"/>
      <c r="L45" s="15"/>
      <c r="M45" s="126"/>
      <c r="N45" s="126"/>
    </row>
    <row r="46" spans="1:19" ht="85.5" customHeight="1" x14ac:dyDescent="0.2">
      <c r="A46" s="104" t="s">
        <v>501</v>
      </c>
      <c r="B46" s="85" t="s">
        <v>0</v>
      </c>
      <c r="C46" s="85" t="s">
        <v>150</v>
      </c>
      <c r="D46" s="85" t="s">
        <v>668</v>
      </c>
      <c r="E46" s="85" t="s">
        <v>150</v>
      </c>
      <c r="F46" s="85" t="s">
        <v>318</v>
      </c>
      <c r="G46" s="85" t="s">
        <v>318</v>
      </c>
      <c r="H46" s="85" t="s">
        <v>318</v>
      </c>
      <c r="I46" s="85" t="s">
        <v>2</v>
      </c>
      <c r="J46" s="85" t="s">
        <v>114</v>
      </c>
      <c r="K46" s="85" t="s">
        <v>115</v>
      </c>
      <c r="P46" s="71"/>
    </row>
    <row r="47" spans="1:19" x14ac:dyDescent="0.25">
      <c r="A47" s="115" t="s">
        <v>458</v>
      </c>
      <c r="B47" s="40"/>
      <c r="C47" s="40" t="s">
        <v>3</v>
      </c>
      <c r="D47" s="40" t="s">
        <v>4</v>
      </c>
      <c r="E47" s="40" t="s">
        <v>7</v>
      </c>
      <c r="F47" s="40" t="s">
        <v>3</v>
      </c>
      <c r="G47" s="40" t="s">
        <v>5</v>
      </c>
      <c r="H47" s="40" t="s">
        <v>6</v>
      </c>
      <c r="I47" s="40" t="s">
        <v>8</v>
      </c>
      <c r="J47" s="40"/>
      <c r="K47" s="40"/>
      <c r="P47" s="71"/>
    </row>
    <row r="48" spans="1:19" x14ac:dyDescent="0.25">
      <c r="A48" s="106" t="s">
        <v>151</v>
      </c>
      <c r="B48" s="40">
        <f>SUM(C48,F48,I48:K48)</f>
        <v>329</v>
      </c>
      <c r="C48" s="7">
        <f>SUM(D48:E48)</f>
        <v>177</v>
      </c>
      <c r="D48" s="5">
        <v>159</v>
      </c>
      <c r="E48" s="5">
        <v>18</v>
      </c>
      <c r="F48" s="7">
        <f>SUM(G48:H48)</f>
        <v>131</v>
      </c>
      <c r="G48" s="5">
        <v>113</v>
      </c>
      <c r="H48" s="5">
        <v>18</v>
      </c>
      <c r="I48" s="5">
        <v>1</v>
      </c>
      <c r="J48" s="5">
        <v>1</v>
      </c>
      <c r="K48" s="5">
        <v>19</v>
      </c>
      <c r="L48" s="32"/>
      <c r="P48" s="71"/>
    </row>
    <row r="49" spans="1:19" x14ac:dyDescent="0.25">
      <c r="A49" s="106" t="s">
        <v>152</v>
      </c>
      <c r="B49" s="40">
        <f t="shared" ref="B49:B50" si="18">SUM(C49,F49,I49:K49)</f>
        <v>357</v>
      </c>
      <c r="C49" s="7">
        <f t="shared" ref="C49:C50" si="19">SUM(D49:E49)</f>
        <v>167</v>
      </c>
      <c r="D49" s="5">
        <v>154</v>
      </c>
      <c r="E49" s="5">
        <v>13</v>
      </c>
      <c r="F49" s="7">
        <f t="shared" ref="F49:F50" si="20">SUM(G49:H49)</f>
        <v>167</v>
      </c>
      <c r="G49" s="5">
        <v>136</v>
      </c>
      <c r="H49" s="5">
        <v>31</v>
      </c>
      <c r="I49" s="5">
        <v>0</v>
      </c>
      <c r="J49" s="5">
        <v>0</v>
      </c>
      <c r="K49" s="5">
        <v>23</v>
      </c>
      <c r="L49" s="32"/>
      <c r="P49" s="71"/>
    </row>
    <row r="50" spans="1:19" x14ac:dyDescent="0.25">
      <c r="A50" s="106" t="s">
        <v>137</v>
      </c>
      <c r="B50" s="40">
        <f t="shared" si="18"/>
        <v>316</v>
      </c>
      <c r="C50" s="7">
        <f t="shared" si="19"/>
        <v>172</v>
      </c>
      <c r="D50" s="5">
        <v>157</v>
      </c>
      <c r="E50" s="5">
        <v>15</v>
      </c>
      <c r="F50" s="7">
        <f t="shared" si="20"/>
        <v>123</v>
      </c>
      <c r="G50" s="5">
        <v>104</v>
      </c>
      <c r="H50" s="5">
        <v>19</v>
      </c>
      <c r="I50" s="5">
        <v>1</v>
      </c>
      <c r="J50" s="5">
        <v>0</v>
      </c>
      <c r="K50" s="5">
        <v>20</v>
      </c>
      <c r="L50" s="32"/>
      <c r="P50" s="71"/>
    </row>
    <row r="51" spans="1:19" x14ac:dyDescent="0.25">
      <c r="A51" s="106" t="s">
        <v>242</v>
      </c>
      <c r="B51" s="40">
        <f>SUM(B48:B50)</f>
        <v>1002</v>
      </c>
      <c r="C51" s="40">
        <f t="shared" ref="C51:K51" si="21">SUM(C48:C50)</f>
        <v>516</v>
      </c>
      <c r="D51" s="40">
        <f t="shared" si="21"/>
        <v>470</v>
      </c>
      <c r="E51" s="40">
        <f t="shared" si="21"/>
        <v>46</v>
      </c>
      <c r="F51" s="40">
        <f t="shared" si="21"/>
        <v>421</v>
      </c>
      <c r="G51" s="40">
        <f t="shared" si="21"/>
        <v>353</v>
      </c>
      <c r="H51" s="40">
        <f t="shared" si="21"/>
        <v>68</v>
      </c>
      <c r="I51" s="40">
        <f t="shared" si="21"/>
        <v>2</v>
      </c>
      <c r="J51" s="40">
        <f t="shared" si="21"/>
        <v>1</v>
      </c>
      <c r="K51" s="40">
        <f t="shared" si="21"/>
        <v>62</v>
      </c>
      <c r="P51" s="71"/>
    </row>
    <row r="52" spans="1:19" ht="56.25" customHeight="1" x14ac:dyDescent="0.25">
      <c r="A52" s="117"/>
    </row>
    <row r="53" spans="1:19" ht="82.5" customHeight="1" x14ac:dyDescent="0.2">
      <c r="A53" s="104" t="s">
        <v>500</v>
      </c>
      <c r="B53" s="85" t="s">
        <v>0</v>
      </c>
      <c r="C53" s="85" t="s">
        <v>319</v>
      </c>
      <c r="D53" s="85" t="s">
        <v>319</v>
      </c>
      <c r="E53" s="85" t="s">
        <v>255</v>
      </c>
      <c r="F53" s="85" t="s">
        <v>669</v>
      </c>
      <c r="G53" s="85" t="s">
        <v>2</v>
      </c>
      <c r="H53" s="85" t="s">
        <v>114</v>
      </c>
      <c r="I53" s="85" t="s">
        <v>115</v>
      </c>
      <c r="J53" s="124"/>
      <c r="K53" s="124"/>
      <c r="L53" s="124"/>
      <c r="M53" s="124"/>
      <c r="N53" s="124"/>
      <c r="Q53" s="117"/>
      <c r="R53" s="117"/>
    </row>
    <row r="54" spans="1:19" x14ac:dyDescent="0.25">
      <c r="A54" s="115" t="s">
        <v>458</v>
      </c>
      <c r="B54" s="40"/>
      <c r="C54" s="42" t="s">
        <v>3</v>
      </c>
      <c r="D54" s="40" t="s">
        <v>4</v>
      </c>
      <c r="E54" s="40" t="s">
        <v>3</v>
      </c>
      <c r="F54" s="40" t="s">
        <v>5</v>
      </c>
      <c r="G54" s="40" t="s">
        <v>8</v>
      </c>
      <c r="H54" s="40"/>
      <c r="I54" s="40"/>
      <c r="J54" s="124"/>
      <c r="K54" s="124"/>
      <c r="L54" s="124"/>
      <c r="M54" s="124"/>
      <c r="N54" s="124"/>
      <c r="Q54" s="117"/>
      <c r="R54" s="117"/>
    </row>
    <row r="55" spans="1:19" x14ac:dyDescent="0.25">
      <c r="A55" s="106" t="s">
        <v>153</v>
      </c>
      <c r="B55" s="40">
        <f>SUM(C55,E55,G55:I55)</f>
        <v>170</v>
      </c>
      <c r="C55" s="7">
        <f>D55</f>
        <v>75</v>
      </c>
      <c r="D55" s="5">
        <v>75</v>
      </c>
      <c r="E55" s="7">
        <f>F55</f>
        <v>72</v>
      </c>
      <c r="F55" s="5">
        <v>72</v>
      </c>
      <c r="G55" s="5">
        <v>0</v>
      </c>
      <c r="H55" s="5">
        <v>0</v>
      </c>
      <c r="I55" s="5">
        <v>23</v>
      </c>
      <c r="J55" s="32"/>
      <c r="Q55" s="117"/>
      <c r="R55" s="117"/>
    </row>
    <row r="56" spans="1:19" x14ac:dyDescent="0.25">
      <c r="A56" s="106" t="s">
        <v>139</v>
      </c>
      <c r="B56" s="40">
        <f t="shared" ref="B56:B57" si="22">SUM(C56,E56,G56:I56)</f>
        <v>241</v>
      </c>
      <c r="C56" s="7">
        <f t="shared" ref="C56:E57" si="23">D56</f>
        <v>89</v>
      </c>
      <c r="D56" s="5">
        <v>89</v>
      </c>
      <c r="E56" s="7">
        <f t="shared" si="23"/>
        <v>121</v>
      </c>
      <c r="F56" s="5">
        <v>121</v>
      </c>
      <c r="G56" s="5">
        <v>2</v>
      </c>
      <c r="H56" s="5">
        <v>0</v>
      </c>
      <c r="I56" s="5">
        <v>29</v>
      </c>
      <c r="J56" s="32"/>
      <c r="Q56" s="117"/>
      <c r="R56" s="117"/>
    </row>
    <row r="57" spans="1:19" x14ac:dyDescent="0.25">
      <c r="A57" s="106" t="s">
        <v>154</v>
      </c>
      <c r="B57" s="40">
        <f t="shared" si="22"/>
        <v>293</v>
      </c>
      <c r="C57" s="7">
        <f t="shared" si="23"/>
        <v>108</v>
      </c>
      <c r="D57" s="5">
        <v>108</v>
      </c>
      <c r="E57" s="7">
        <f t="shared" si="23"/>
        <v>148</v>
      </c>
      <c r="F57" s="5">
        <v>148</v>
      </c>
      <c r="G57" s="5">
        <v>1</v>
      </c>
      <c r="H57" s="5">
        <v>0</v>
      </c>
      <c r="I57" s="5">
        <v>36</v>
      </c>
      <c r="J57" s="32"/>
      <c r="L57" s="11"/>
      <c r="M57" s="11"/>
      <c r="N57" s="11"/>
      <c r="Q57" s="117"/>
      <c r="R57" s="117"/>
    </row>
    <row r="58" spans="1:19" x14ac:dyDescent="0.25">
      <c r="A58" s="42" t="s">
        <v>243</v>
      </c>
      <c r="B58" s="40">
        <f>SUM(B55:B57)</f>
        <v>704</v>
      </c>
      <c r="C58" s="40">
        <f t="shared" ref="C58:I58" si="24">SUM(C55:C57)</f>
        <v>272</v>
      </c>
      <c r="D58" s="40">
        <f t="shared" si="24"/>
        <v>272</v>
      </c>
      <c r="E58" s="40">
        <f t="shared" si="24"/>
        <v>341</v>
      </c>
      <c r="F58" s="40">
        <f t="shared" si="24"/>
        <v>341</v>
      </c>
      <c r="G58" s="40">
        <f t="shared" si="24"/>
        <v>3</v>
      </c>
      <c r="H58" s="40">
        <f t="shared" si="24"/>
        <v>0</v>
      </c>
      <c r="I58" s="40">
        <f t="shared" si="24"/>
        <v>88</v>
      </c>
      <c r="J58" s="124"/>
      <c r="K58" s="124"/>
      <c r="Q58" s="117"/>
      <c r="R58" s="117"/>
    </row>
    <row r="59" spans="1:19" ht="5.25" customHeight="1" x14ac:dyDescent="0.25">
      <c r="A59" s="117"/>
    </row>
    <row r="60" spans="1:19" ht="103.5" customHeight="1" x14ac:dyDescent="0.2">
      <c r="A60" s="104" t="s">
        <v>499</v>
      </c>
      <c r="B60" s="85" t="s">
        <v>0</v>
      </c>
      <c r="C60" s="85" t="s">
        <v>155</v>
      </c>
      <c r="D60" s="85" t="s">
        <v>256</v>
      </c>
      <c r="E60" s="85" t="s">
        <v>155</v>
      </c>
      <c r="F60" s="85" t="s">
        <v>320</v>
      </c>
      <c r="G60" s="85" t="s">
        <v>670</v>
      </c>
      <c r="H60" s="85" t="s">
        <v>320</v>
      </c>
      <c r="I60" s="85" t="s">
        <v>2</v>
      </c>
      <c r="J60" s="85" t="s">
        <v>114</v>
      </c>
      <c r="K60" s="85" t="s">
        <v>115</v>
      </c>
      <c r="Q60" s="117"/>
      <c r="R60" s="117"/>
      <c r="S60" s="117"/>
    </row>
    <row r="61" spans="1:19" x14ac:dyDescent="0.25">
      <c r="A61" s="115" t="s">
        <v>458</v>
      </c>
      <c r="B61" s="40"/>
      <c r="C61" s="42" t="s">
        <v>3</v>
      </c>
      <c r="D61" s="40" t="s">
        <v>4</v>
      </c>
      <c r="E61" s="40" t="s">
        <v>7</v>
      </c>
      <c r="F61" s="40" t="s">
        <v>3</v>
      </c>
      <c r="G61" s="40" t="s">
        <v>5</v>
      </c>
      <c r="H61" s="40" t="s">
        <v>6</v>
      </c>
      <c r="I61" s="40" t="s">
        <v>8</v>
      </c>
      <c r="J61" s="40"/>
      <c r="K61" s="40"/>
      <c r="O61" s="117" t="s">
        <v>156</v>
      </c>
      <c r="Q61" s="117"/>
      <c r="R61" s="117"/>
      <c r="S61" s="117"/>
    </row>
    <row r="62" spans="1:19" x14ac:dyDescent="0.25">
      <c r="A62" s="106" t="s">
        <v>157</v>
      </c>
      <c r="B62" s="40">
        <f>SUM(C62,F62,I62:K62)</f>
        <v>267</v>
      </c>
      <c r="C62" s="7">
        <f>SUM(D62:E62)</f>
        <v>130</v>
      </c>
      <c r="D62" s="5">
        <v>110</v>
      </c>
      <c r="E62" s="5">
        <v>20</v>
      </c>
      <c r="F62" s="7">
        <f>SUM(G62:H62)</f>
        <v>125</v>
      </c>
      <c r="G62" s="5">
        <v>104</v>
      </c>
      <c r="H62" s="5">
        <v>21</v>
      </c>
      <c r="I62" s="5">
        <v>0</v>
      </c>
      <c r="J62" s="5">
        <v>1</v>
      </c>
      <c r="K62" s="5">
        <v>11</v>
      </c>
      <c r="L62" s="32"/>
      <c r="Q62" s="117"/>
      <c r="R62" s="117"/>
      <c r="S62" s="117"/>
    </row>
    <row r="63" spans="1:19" x14ac:dyDescent="0.25">
      <c r="A63" s="106" t="s">
        <v>142</v>
      </c>
      <c r="B63" s="40">
        <f t="shared" ref="B63:B64" si="25">SUM(C63,F63,I63:K63)</f>
        <v>117</v>
      </c>
      <c r="C63" s="7">
        <f t="shared" ref="C63:C64" si="26">SUM(D63:E63)</f>
        <v>53</v>
      </c>
      <c r="D63" s="5">
        <v>44</v>
      </c>
      <c r="E63" s="5">
        <v>9</v>
      </c>
      <c r="F63" s="7">
        <f t="shared" ref="F63:F64" si="27">SUM(G63:H63)</f>
        <v>60</v>
      </c>
      <c r="G63" s="5">
        <v>45</v>
      </c>
      <c r="H63" s="5">
        <v>15</v>
      </c>
      <c r="I63" s="5">
        <v>0</v>
      </c>
      <c r="J63" s="5">
        <v>1</v>
      </c>
      <c r="K63" s="5">
        <v>3</v>
      </c>
      <c r="L63" s="32"/>
      <c r="Q63" s="117"/>
      <c r="R63" s="117"/>
      <c r="S63" s="117"/>
    </row>
    <row r="64" spans="1:19" x14ac:dyDescent="0.25">
      <c r="A64" s="106" t="s">
        <v>143</v>
      </c>
      <c r="B64" s="40">
        <f t="shared" si="25"/>
        <v>236</v>
      </c>
      <c r="C64" s="7">
        <f t="shared" si="26"/>
        <v>83</v>
      </c>
      <c r="D64" s="5">
        <v>76</v>
      </c>
      <c r="E64" s="5">
        <v>7</v>
      </c>
      <c r="F64" s="7">
        <f t="shared" si="27"/>
        <v>138</v>
      </c>
      <c r="G64" s="5">
        <v>114</v>
      </c>
      <c r="H64" s="5">
        <v>24</v>
      </c>
      <c r="I64" s="5">
        <v>0</v>
      </c>
      <c r="J64" s="5">
        <v>0</v>
      </c>
      <c r="K64" s="5">
        <v>15</v>
      </c>
      <c r="L64" s="32"/>
      <c r="Q64" s="117"/>
      <c r="R64" s="117"/>
      <c r="S64" s="117"/>
    </row>
    <row r="65" spans="1:19" x14ac:dyDescent="0.25">
      <c r="A65" s="42" t="s">
        <v>242</v>
      </c>
      <c r="B65" s="40">
        <f>SUM(B62:B64)</f>
        <v>620</v>
      </c>
      <c r="C65" s="40">
        <f t="shared" ref="C65:K65" si="28">SUM(C62:C64)</f>
        <v>266</v>
      </c>
      <c r="D65" s="40">
        <f t="shared" si="28"/>
        <v>230</v>
      </c>
      <c r="E65" s="40">
        <f t="shared" si="28"/>
        <v>36</v>
      </c>
      <c r="F65" s="40">
        <f t="shared" si="28"/>
        <v>323</v>
      </c>
      <c r="G65" s="40">
        <f t="shared" si="28"/>
        <v>263</v>
      </c>
      <c r="H65" s="40">
        <f t="shared" si="28"/>
        <v>60</v>
      </c>
      <c r="I65" s="40">
        <f t="shared" si="28"/>
        <v>0</v>
      </c>
      <c r="J65" s="40">
        <f t="shared" si="28"/>
        <v>2</v>
      </c>
      <c r="K65" s="40">
        <f t="shared" si="28"/>
        <v>29</v>
      </c>
      <c r="Q65" s="117"/>
      <c r="R65" s="117"/>
      <c r="S65" s="117"/>
    </row>
    <row r="67" spans="1:19" ht="57" customHeight="1" x14ac:dyDescent="0.25"/>
  </sheetData>
  <pageMargins left="0" right="0" top="0.71875" bottom="0.5" header="0.3" footer="0.3"/>
  <pageSetup paperSize="5" scale="76" fitToHeight="0" orientation="portrait" r:id="rId1"/>
  <headerFooter>
    <oddHeader>&amp;C&amp;"-,Bold"&amp;12 2021 General Election
November 2, 2021</oddHeader>
    <oddFooter>&amp;RPage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565"/>
  <sheetViews>
    <sheetView tabSelected="1" view="pageLayout" zoomScale="85" zoomScaleNormal="100" zoomScalePageLayoutView="85" workbookViewId="0"/>
  </sheetViews>
  <sheetFormatPr defaultRowHeight="15" customHeight="1" x14ac:dyDescent="0.25"/>
  <cols>
    <col min="1" max="1" width="26" style="71" customWidth="1"/>
    <col min="2" max="2" width="5" style="71" bestFit="1" customWidth="1"/>
    <col min="3" max="3" width="4.5703125" style="71" customWidth="1"/>
    <col min="4" max="6" width="4.42578125" style="71" customWidth="1"/>
    <col min="7" max="7" width="4.140625" style="71" customWidth="1"/>
    <col min="8" max="8" width="4.42578125" style="71" customWidth="1"/>
    <col min="9" max="9" width="4.5703125" style="71" customWidth="1"/>
    <col min="10" max="10" width="4.28515625" style="71" customWidth="1"/>
    <col min="11" max="12" width="4.42578125" style="71" customWidth="1"/>
    <col min="13" max="13" width="3.5703125" style="71" customWidth="1"/>
    <col min="14" max="14" width="4.140625" style="71" customWidth="1"/>
    <col min="15" max="17" width="3.5703125" style="71" customWidth="1"/>
    <col min="18" max="18" width="3.85546875" style="71" customWidth="1"/>
    <col min="19" max="21" width="3.5703125" style="71" customWidth="1"/>
    <col min="22" max="16384" width="9.140625" style="71"/>
  </cols>
  <sheetData>
    <row r="1" spans="1:20" ht="86.25" customHeight="1" x14ac:dyDescent="0.2">
      <c r="A1" s="148" t="s">
        <v>503</v>
      </c>
      <c r="B1" s="51" t="s">
        <v>0</v>
      </c>
      <c r="C1" s="51" t="s">
        <v>354</v>
      </c>
      <c r="D1" s="51" t="s">
        <v>671</v>
      </c>
      <c r="E1" s="51" t="s">
        <v>354</v>
      </c>
      <c r="F1" s="51" t="s">
        <v>288</v>
      </c>
      <c r="G1" s="51" t="s">
        <v>672</v>
      </c>
      <c r="H1" s="51" t="s">
        <v>288</v>
      </c>
      <c r="I1" s="51" t="s">
        <v>2</v>
      </c>
      <c r="J1" s="51" t="s">
        <v>114</v>
      </c>
      <c r="K1" s="51" t="s">
        <v>115</v>
      </c>
      <c r="L1" s="13"/>
      <c r="M1" s="13"/>
      <c r="N1" s="130"/>
      <c r="O1" s="130"/>
    </row>
    <row r="2" spans="1:20" ht="15" customHeight="1" x14ac:dyDescent="0.25">
      <c r="A2" s="149" t="s">
        <v>504</v>
      </c>
      <c r="B2" s="52"/>
      <c r="C2" s="52" t="s">
        <v>3</v>
      </c>
      <c r="D2" s="52" t="s">
        <v>5</v>
      </c>
      <c r="E2" s="52" t="s">
        <v>6</v>
      </c>
      <c r="F2" s="52" t="s">
        <v>3</v>
      </c>
      <c r="G2" s="52" t="s">
        <v>5</v>
      </c>
      <c r="H2" s="52" t="s">
        <v>6</v>
      </c>
      <c r="I2" s="52" t="s">
        <v>8</v>
      </c>
      <c r="J2" s="52"/>
      <c r="K2" s="52"/>
      <c r="L2" s="13"/>
      <c r="M2" s="13"/>
      <c r="N2" s="130"/>
      <c r="O2" s="130"/>
    </row>
    <row r="3" spans="1:20" ht="15" customHeight="1" x14ac:dyDescent="0.25">
      <c r="A3" s="131" t="s">
        <v>35</v>
      </c>
      <c r="B3" s="53">
        <f>SUM(C3,F3,I3:K3)</f>
        <v>556</v>
      </c>
      <c r="C3" s="19">
        <f>SUM(D3:E3)</f>
        <v>212</v>
      </c>
      <c r="D3" s="6">
        <v>152</v>
      </c>
      <c r="E3" s="6">
        <v>60</v>
      </c>
      <c r="F3" s="19">
        <f>SUM(G3:H3)</f>
        <v>159</v>
      </c>
      <c r="G3" s="6">
        <v>118</v>
      </c>
      <c r="H3" s="6">
        <v>41</v>
      </c>
      <c r="I3" s="6">
        <v>17</v>
      </c>
      <c r="J3" s="6">
        <v>2</v>
      </c>
      <c r="K3" s="6">
        <v>166</v>
      </c>
      <c r="L3" s="13"/>
      <c r="M3" s="13"/>
      <c r="N3" s="130"/>
      <c r="O3" s="130"/>
    </row>
    <row r="4" spans="1:20" ht="15" customHeight="1" x14ac:dyDescent="0.25">
      <c r="A4" s="131" t="s">
        <v>261</v>
      </c>
      <c r="B4" s="53">
        <f>B3</f>
        <v>556</v>
      </c>
      <c r="C4" s="53">
        <f t="shared" ref="C4:K4" si="0">C3</f>
        <v>212</v>
      </c>
      <c r="D4" s="53">
        <f t="shared" si="0"/>
        <v>152</v>
      </c>
      <c r="E4" s="53">
        <f t="shared" si="0"/>
        <v>60</v>
      </c>
      <c r="F4" s="53">
        <f t="shared" si="0"/>
        <v>159</v>
      </c>
      <c r="G4" s="53">
        <f t="shared" si="0"/>
        <v>118</v>
      </c>
      <c r="H4" s="53">
        <f t="shared" si="0"/>
        <v>41</v>
      </c>
      <c r="I4" s="53">
        <f t="shared" si="0"/>
        <v>17</v>
      </c>
      <c r="J4" s="53">
        <f t="shared" si="0"/>
        <v>2</v>
      </c>
      <c r="K4" s="53">
        <f t="shared" si="0"/>
        <v>166</v>
      </c>
      <c r="L4" s="13"/>
      <c r="M4" s="13"/>
      <c r="N4" s="130"/>
      <c r="O4" s="130"/>
    </row>
    <row r="5" spans="1:20" ht="15" customHeight="1" x14ac:dyDescent="0.25">
      <c r="A5" s="132"/>
      <c r="B5" s="27"/>
      <c r="C5" s="27"/>
      <c r="D5" s="13"/>
      <c r="E5" s="18"/>
      <c r="F5" s="13"/>
      <c r="G5" s="13"/>
      <c r="H5" s="13"/>
      <c r="I5" s="13"/>
      <c r="J5" s="13"/>
      <c r="K5" s="13"/>
      <c r="L5" s="13"/>
      <c r="M5" s="133"/>
      <c r="N5" s="133"/>
      <c r="O5" s="70"/>
      <c r="P5" s="70"/>
      <c r="Q5" s="70"/>
      <c r="R5" s="70"/>
      <c r="S5" s="70"/>
      <c r="T5" s="70"/>
    </row>
    <row r="6" spans="1:20" ht="72.75" customHeight="1" x14ac:dyDescent="0.2">
      <c r="A6" s="148" t="s">
        <v>505</v>
      </c>
      <c r="B6" s="51" t="s">
        <v>0</v>
      </c>
      <c r="C6" s="51" t="s">
        <v>355</v>
      </c>
      <c r="D6" s="51" t="s">
        <v>673</v>
      </c>
      <c r="E6" s="51" t="s">
        <v>355</v>
      </c>
      <c r="F6" s="51" t="s">
        <v>2</v>
      </c>
      <c r="G6" s="51" t="s">
        <v>114</v>
      </c>
      <c r="H6" s="51" t="s">
        <v>115</v>
      </c>
      <c r="I6" s="13"/>
      <c r="J6" s="13"/>
      <c r="K6" s="133"/>
      <c r="L6" s="133"/>
      <c r="M6" s="70"/>
      <c r="N6" s="70"/>
      <c r="O6" s="70"/>
      <c r="P6" s="70"/>
    </row>
    <row r="7" spans="1:20" ht="15" customHeight="1" x14ac:dyDescent="0.25">
      <c r="A7" s="149" t="s">
        <v>458</v>
      </c>
      <c r="B7" s="52"/>
      <c r="C7" s="52" t="s">
        <v>3</v>
      </c>
      <c r="D7" s="52" t="s">
        <v>5</v>
      </c>
      <c r="E7" s="52" t="s">
        <v>356</v>
      </c>
      <c r="F7" s="52" t="s">
        <v>8</v>
      </c>
      <c r="G7" s="52"/>
      <c r="H7" s="52"/>
      <c r="I7" s="13"/>
      <c r="J7" s="13"/>
      <c r="K7" s="133"/>
      <c r="L7" s="133"/>
      <c r="M7" s="70"/>
      <c r="N7" s="70"/>
      <c r="O7" s="70"/>
      <c r="P7" s="70"/>
    </row>
    <row r="8" spans="1:20" ht="15" customHeight="1" x14ac:dyDescent="0.25">
      <c r="A8" s="131" t="s">
        <v>35</v>
      </c>
      <c r="B8" s="53">
        <f>SUM(C8,F8:H8)</f>
        <v>278</v>
      </c>
      <c r="C8" s="19">
        <f>SUM(D8:E8)</f>
        <v>217</v>
      </c>
      <c r="D8" s="6">
        <v>189</v>
      </c>
      <c r="E8" s="6">
        <v>28</v>
      </c>
      <c r="F8" s="6">
        <v>3</v>
      </c>
      <c r="G8" s="6">
        <v>0</v>
      </c>
      <c r="H8" s="6">
        <v>58</v>
      </c>
      <c r="I8" s="13"/>
      <c r="J8" s="13"/>
      <c r="K8" s="133"/>
      <c r="L8" s="133"/>
      <c r="M8" s="70"/>
      <c r="N8" s="70"/>
      <c r="O8" s="70"/>
      <c r="P8" s="70"/>
    </row>
    <row r="9" spans="1:20" ht="15" customHeight="1" x14ac:dyDescent="0.25">
      <c r="A9" s="131" t="s">
        <v>261</v>
      </c>
      <c r="B9" s="53">
        <f>B8</f>
        <v>278</v>
      </c>
      <c r="C9" s="53">
        <f t="shared" ref="C9:H9" si="1">C8</f>
        <v>217</v>
      </c>
      <c r="D9" s="53">
        <f t="shared" si="1"/>
        <v>189</v>
      </c>
      <c r="E9" s="53">
        <f t="shared" si="1"/>
        <v>28</v>
      </c>
      <c r="F9" s="53">
        <f t="shared" si="1"/>
        <v>3</v>
      </c>
      <c r="G9" s="53">
        <f t="shared" si="1"/>
        <v>0</v>
      </c>
      <c r="H9" s="53">
        <f t="shared" si="1"/>
        <v>58</v>
      </c>
      <c r="I9" s="13"/>
      <c r="J9" s="13"/>
      <c r="K9" s="133"/>
      <c r="L9" s="133"/>
      <c r="M9" s="70"/>
      <c r="N9" s="70"/>
      <c r="O9" s="70"/>
      <c r="P9" s="70"/>
    </row>
    <row r="10" spans="1:20" ht="11.25" customHeight="1" x14ac:dyDescent="0.25">
      <c r="A10" s="132"/>
      <c r="B10" s="27"/>
      <c r="C10" s="27"/>
      <c r="D10" s="13"/>
      <c r="E10" s="18"/>
      <c r="F10" s="13"/>
      <c r="G10" s="13"/>
      <c r="H10" s="13"/>
      <c r="I10" s="13"/>
      <c r="J10" s="13"/>
      <c r="K10" s="13"/>
      <c r="L10" s="13"/>
      <c r="M10" s="133"/>
      <c r="N10" s="133"/>
      <c r="O10" s="70"/>
      <c r="P10" s="70"/>
      <c r="Q10" s="70"/>
      <c r="R10" s="70"/>
      <c r="S10" s="70"/>
      <c r="T10" s="70"/>
    </row>
    <row r="11" spans="1:20" ht="83.25" customHeight="1" x14ac:dyDescent="0.2">
      <c r="A11" s="148" t="s">
        <v>506</v>
      </c>
      <c r="B11" s="51" t="s">
        <v>0</v>
      </c>
      <c r="C11" s="51" t="s">
        <v>357</v>
      </c>
      <c r="D11" s="51" t="s">
        <v>674</v>
      </c>
      <c r="E11" s="51" t="s">
        <v>357</v>
      </c>
      <c r="F11" s="51" t="s">
        <v>358</v>
      </c>
      <c r="G11" s="51" t="s">
        <v>675</v>
      </c>
      <c r="H11" s="51" t="s">
        <v>2</v>
      </c>
      <c r="I11" s="51" t="s">
        <v>114</v>
      </c>
      <c r="J11" s="51" t="s">
        <v>115</v>
      </c>
      <c r="K11" s="2"/>
      <c r="L11" s="22"/>
      <c r="M11" s="22"/>
      <c r="N11" s="22"/>
      <c r="O11" s="22"/>
      <c r="P11" s="22"/>
    </row>
    <row r="12" spans="1:20" ht="15" customHeight="1" x14ac:dyDescent="0.25">
      <c r="A12" s="149" t="s">
        <v>504</v>
      </c>
      <c r="B12" s="55"/>
      <c r="C12" s="55" t="s">
        <v>3</v>
      </c>
      <c r="D12" s="55" t="s">
        <v>5</v>
      </c>
      <c r="E12" s="55" t="s">
        <v>6</v>
      </c>
      <c r="F12" s="55" t="s">
        <v>3</v>
      </c>
      <c r="G12" s="55" t="s">
        <v>5</v>
      </c>
      <c r="H12" s="55" t="s">
        <v>8</v>
      </c>
      <c r="I12" s="55"/>
      <c r="J12" s="55"/>
      <c r="K12" s="18"/>
      <c r="L12" s="23"/>
      <c r="M12" s="23"/>
      <c r="N12" s="23"/>
      <c r="O12" s="23"/>
      <c r="P12" s="23"/>
    </row>
    <row r="13" spans="1:20" ht="15" customHeight="1" x14ac:dyDescent="0.25">
      <c r="A13" s="134" t="s">
        <v>58</v>
      </c>
      <c r="B13" s="53">
        <f>SUM(C13,F13,H13:J13)</f>
        <v>998</v>
      </c>
      <c r="C13" s="21">
        <f>SUM(D13:E13)</f>
        <v>390</v>
      </c>
      <c r="D13" s="6">
        <v>332</v>
      </c>
      <c r="E13" s="6">
        <v>58</v>
      </c>
      <c r="F13" s="21">
        <f>G13</f>
        <v>354</v>
      </c>
      <c r="G13" s="6">
        <v>354</v>
      </c>
      <c r="H13" s="6">
        <v>9</v>
      </c>
      <c r="I13" s="6">
        <v>0</v>
      </c>
      <c r="J13" s="6">
        <v>245</v>
      </c>
    </row>
    <row r="14" spans="1:20" ht="15" customHeight="1" x14ac:dyDescent="0.25">
      <c r="A14" s="134" t="s">
        <v>59</v>
      </c>
      <c r="B14" s="53">
        <f t="shared" ref="B14:B17" si="2">SUM(C14,F14,H14:J14)</f>
        <v>580</v>
      </c>
      <c r="C14" s="21">
        <f t="shared" ref="C14:C17" si="3">SUM(D14:E14)</f>
        <v>215</v>
      </c>
      <c r="D14" s="6">
        <v>176</v>
      </c>
      <c r="E14" s="6">
        <v>39</v>
      </c>
      <c r="F14" s="21">
        <f t="shared" ref="F14:F17" si="4">G14</f>
        <v>195</v>
      </c>
      <c r="G14" s="6">
        <v>195</v>
      </c>
      <c r="H14" s="6">
        <v>1</v>
      </c>
      <c r="I14" s="6">
        <v>0</v>
      </c>
      <c r="J14" s="6">
        <v>169</v>
      </c>
    </row>
    <row r="15" spans="1:20" ht="15" customHeight="1" x14ac:dyDescent="0.25">
      <c r="A15" s="134" t="s">
        <v>60</v>
      </c>
      <c r="B15" s="53">
        <f t="shared" si="2"/>
        <v>746</v>
      </c>
      <c r="C15" s="21">
        <f t="shared" si="3"/>
        <v>280</v>
      </c>
      <c r="D15" s="6">
        <v>243</v>
      </c>
      <c r="E15" s="6">
        <v>37</v>
      </c>
      <c r="F15" s="21">
        <f t="shared" si="4"/>
        <v>258</v>
      </c>
      <c r="G15" s="6">
        <v>258</v>
      </c>
      <c r="H15" s="6">
        <v>3</v>
      </c>
      <c r="I15" s="6">
        <v>0</v>
      </c>
      <c r="J15" s="6">
        <v>205</v>
      </c>
    </row>
    <row r="16" spans="1:20" ht="15" customHeight="1" x14ac:dyDescent="0.25">
      <c r="A16" s="135" t="s">
        <v>97</v>
      </c>
      <c r="B16" s="53">
        <f t="shared" si="2"/>
        <v>434</v>
      </c>
      <c r="C16" s="21">
        <f t="shared" si="3"/>
        <v>174</v>
      </c>
      <c r="D16" s="6">
        <v>144</v>
      </c>
      <c r="E16" s="6">
        <v>30</v>
      </c>
      <c r="F16" s="21">
        <f t="shared" si="4"/>
        <v>162</v>
      </c>
      <c r="G16" s="6">
        <v>162</v>
      </c>
      <c r="H16" s="6">
        <v>2</v>
      </c>
      <c r="I16" s="6">
        <v>0</v>
      </c>
      <c r="J16" s="6">
        <v>96</v>
      </c>
    </row>
    <row r="17" spans="1:16" ht="15" customHeight="1" x14ac:dyDescent="0.25">
      <c r="A17" s="134" t="s">
        <v>98</v>
      </c>
      <c r="B17" s="53">
        <f t="shared" si="2"/>
        <v>658</v>
      </c>
      <c r="C17" s="21">
        <f t="shared" si="3"/>
        <v>271</v>
      </c>
      <c r="D17" s="6">
        <v>221</v>
      </c>
      <c r="E17" s="6">
        <v>50</v>
      </c>
      <c r="F17" s="21">
        <f t="shared" si="4"/>
        <v>261</v>
      </c>
      <c r="G17" s="6">
        <v>261</v>
      </c>
      <c r="H17" s="6">
        <v>0</v>
      </c>
      <c r="I17" s="6">
        <v>0</v>
      </c>
      <c r="J17" s="6">
        <v>126</v>
      </c>
    </row>
    <row r="18" spans="1:16" ht="15" customHeight="1" x14ac:dyDescent="0.25">
      <c r="A18" s="136" t="s">
        <v>261</v>
      </c>
      <c r="B18" s="53">
        <f>SUM(B13:B17)</f>
        <v>3416</v>
      </c>
      <c r="C18" s="53">
        <f t="shared" ref="C18:J18" si="5">SUM(C13:C17)</f>
        <v>1330</v>
      </c>
      <c r="D18" s="53">
        <f t="shared" si="5"/>
        <v>1116</v>
      </c>
      <c r="E18" s="53">
        <f t="shared" si="5"/>
        <v>214</v>
      </c>
      <c r="F18" s="53">
        <f t="shared" si="5"/>
        <v>1230</v>
      </c>
      <c r="G18" s="53">
        <f t="shared" si="5"/>
        <v>1230</v>
      </c>
      <c r="H18" s="53">
        <f t="shared" si="5"/>
        <v>15</v>
      </c>
      <c r="I18" s="53">
        <f t="shared" si="5"/>
        <v>0</v>
      </c>
      <c r="J18" s="53">
        <f t="shared" si="5"/>
        <v>841</v>
      </c>
    </row>
    <row r="19" spans="1:16" ht="8.25" customHeight="1" x14ac:dyDescent="0.25">
      <c r="A19" s="137"/>
      <c r="B19" s="27"/>
      <c r="C19" s="27"/>
      <c r="D19" s="23"/>
      <c r="E19" s="23"/>
      <c r="F19" s="23"/>
      <c r="G19" s="24"/>
      <c r="H19" s="23"/>
      <c r="I19" s="18"/>
      <c r="J19" s="18"/>
      <c r="K19" s="18"/>
      <c r="L19" s="18"/>
      <c r="M19" s="18"/>
      <c r="N19" s="18"/>
      <c r="O19" s="23"/>
    </row>
    <row r="20" spans="1:16" ht="80.25" customHeight="1" x14ac:dyDescent="0.2">
      <c r="A20" s="148" t="s">
        <v>507</v>
      </c>
      <c r="B20" s="51" t="s">
        <v>0</v>
      </c>
      <c r="C20" s="51" t="s">
        <v>359</v>
      </c>
      <c r="D20" s="51" t="s">
        <v>676</v>
      </c>
      <c r="E20" s="51" t="s">
        <v>2</v>
      </c>
      <c r="F20" s="51" t="s">
        <v>114</v>
      </c>
      <c r="G20" s="51" t="s">
        <v>115</v>
      </c>
    </row>
    <row r="21" spans="1:16" ht="15" customHeight="1" x14ac:dyDescent="0.25">
      <c r="A21" s="149" t="s">
        <v>458</v>
      </c>
      <c r="B21" s="55"/>
      <c r="C21" s="55" t="s">
        <v>3</v>
      </c>
      <c r="D21" s="55" t="s">
        <v>5</v>
      </c>
      <c r="E21" s="55" t="s">
        <v>8</v>
      </c>
      <c r="F21" s="55"/>
      <c r="G21" s="55"/>
    </row>
    <row r="22" spans="1:16" ht="15" customHeight="1" x14ac:dyDescent="0.25">
      <c r="A22" s="134" t="s">
        <v>58</v>
      </c>
      <c r="B22" s="53">
        <f>SUM(C22,E22:G22)</f>
        <v>499</v>
      </c>
      <c r="C22" s="21">
        <f>D22</f>
        <v>392</v>
      </c>
      <c r="D22" s="6">
        <v>392</v>
      </c>
      <c r="E22" s="6">
        <v>4</v>
      </c>
      <c r="F22" s="6">
        <v>0</v>
      </c>
      <c r="G22" s="6">
        <v>103</v>
      </c>
    </row>
    <row r="23" spans="1:16" ht="15" customHeight="1" x14ac:dyDescent="0.25">
      <c r="A23" s="134" t="s">
        <v>59</v>
      </c>
      <c r="B23" s="53">
        <f t="shared" ref="B23:B26" si="6">SUM(C23,E23:G23)</f>
        <v>290</v>
      </c>
      <c r="C23" s="21">
        <f t="shared" ref="C23:C26" si="7">D23</f>
        <v>220</v>
      </c>
      <c r="D23" s="6">
        <v>220</v>
      </c>
      <c r="E23" s="6">
        <v>1</v>
      </c>
      <c r="F23" s="6">
        <v>0</v>
      </c>
      <c r="G23" s="6">
        <v>69</v>
      </c>
    </row>
    <row r="24" spans="1:16" ht="15" customHeight="1" x14ac:dyDescent="0.25">
      <c r="A24" s="134" t="s">
        <v>60</v>
      </c>
      <c r="B24" s="53">
        <f t="shared" si="6"/>
        <v>373</v>
      </c>
      <c r="C24" s="21">
        <f t="shared" si="7"/>
        <v>280</v>
      </c>
      <c r="D24" s="6">
        <v>280</v>
      </c>
      <c r="E24" s="6">
        <v>1</v>
      </c>
      <c r="F24" s="6">
        <v>0</v>
      </c>
      <c r="G24" s="6">
        <v>92</v>
      </c>
    </row>
    <row r="25" spans="1:16" ht="15" customHeight="1" x14ac:dyDescent="0.25">
      <c r="A25" s="135" t="s">
        <v>97</v>
      </c>
      <c r="B25" s="53">
        <f t="shared" si="6"/>
        <v>217</v>
      </c>
      <c r="C25" s="21">
        <f t="shared" si="7"/>
        <v>174</v>
      </c>
      <c r="D25" s="6">
        <v>174</v>
      </c>
      <c r="E25" s="6">
        <v>1</v>
      </c>
      <c r="F25" s="6">
        <v>0</v>
      </c>
      <c r="G25" s="6">
        <v>42</v>
      </c>
    </row>
    <row r="26" spans="1:16" ht="15" customHeight="1" x14ac:dyDescent="0.25">
      <c r="A26" s="134" t="s">
        <v>98</v>
      </c>
      <c r="B26" s="53">
        <f t="shared" si="6"/>
        <v>329</v>
      </c>
      <c r="C26" s="21">
        <f t="shared" si="7"/>
        <v>287</v>
      </c>
      <c r="D26" s="6">
        <v>287</v>
      </c>
      <c r="E26" s="6">
        <v>1</v>
      </c>
      <c r="F26" s="6">
        <v>0</v>
      </c>
      <c r="G26" s="6">
        <v>41</v>
      </c>
    </row>
    <row r="27" spans="1:16" ht="15" customHeight="1" x14ac:dyDescent="0.25">
      <c r="A27" s="136" t="s">
        <v>261</v>
      </c>
      <c r="B27" s="53">
        <f>SUM(B22:B26)</f>
        <v>1708</v>
      </c>
      <c r="C27" s="53">
        <f t="shared" ref="C27:G27" si="8">SUM(C22:C26)</f>
        <v>1353</v>
      </c>
      <c r="D27" s="53">
        <f t="shared" si="8"/>
        <v>1353</v>
      </c>
      <c r="E27" s="53">
        <f t="shared" si="8"/>
        <v>8</v>
      </c>
      <c r="F27" s="53">
        <f t="shared" si="8"/>
        <v>0</v>
      </c>
      <c r="G27" s="53">
        <f t="shared" si="8"/>
        <v>347</v>
      </c>
    </row>
    <row r="28" spans="1:16" ht="3.75" customHeight="1" x14ac:dyDescent="0.25">
      <c r="A28" s="137"/>
      <c r="B28" s="27"/>
      <c r="C28" s="27"/>
      <c r="D28" s="23"/>
      <c r="E28" s="23"/>
      <c r="F28" s="23"/>
      <c r="G28" s="24"/>
      <c r="H28" s="23"/>
      <c r="I28" s="18"/>
      <c r="J28" s="18"/>
      <c r="K28" s="18"/>
      <c r="L28" s="18"/>
      <c r="M28" s="18"/>
      <c r="N28" s="18"/>
      <c r="O28" s="23"/>
    </row>
    <row r="29" spans="1:16" ht="78.75" customHeight="1" x14ac:dyDescent="0.2">
      <c r="A29" s="148" t="s">
        <v>509</v>
      </c>
      <c r="B29" s="51" t="s">
        <v>0</v>
      </c>
      <c r="C29" s="51" t="s">
        <v>287</v>
      </c>
      <c r="D29" s="51" t="s">
        <v>287</v>
      </c>
      <c r="E29" s="51" t="s">
        <v>677</v>
      </c>
      <c r="F29" s="51" t="s">
        <v>287</v>
      </c>
      <c r="G29" s="51" t="s">
        <v>510</v>
      </c>
      <c r="H29" s="51" t="s">
        <v>510</v>
      </c>
      <c r="I29" s="51" t="s">
        <v>2</v>
      </c>
      <c r="J29" s="51" t="s">
        <v>114</v>
      </c>
      <c r="K29" s="51" t="s">
        <v>115</v>
      </c>
      <c r="N29" s="124"/>
      <c r="O29" s="80"/>
      <c r="P29" s="39"/>
    </row>
    <row r="30" spans="1:16" ht="15" customHeight="1" x14ac:dyDescent="0.25">
      <c r="A30" s="149" t="s">
        <v>458</v>
      </c>
      <c r="B30" s="55"/>
      <c r="C30" s="55" t="s">
        <v>3</v>
      </c>
      <c r="D30" s="55" t="s">
        <v>4</v>
      </c>
      <c r="E30" s="55" t="s">
        <v>5</v>
      </c>
      <c r="F30" s="55" t="s">
        <v>6</v>
      </c>
      <c r="G30" s="55" t="s">
        <v>3</v>
      </c>
      <c r="H30" s="55" t="s">
        <v>7</v>
      </c>
      <c r="I30" s="52" t="s">
        <v>8</v>
      </c>
      <c r="J30" s="55"/>
      <c r="K30" s="55"/>
      <c r="N30" s="124"/>
      <c r="O30" s="80"/>
    </row>
    <row r="31" spans="1:16" ht="15" customHeight="1" x14ac:dyDescent="0.25">
      <c r="A31" s="135" t="s">
        <v>165</v>
      </c>
      <c r="B31" s="53">
        <f>SUM(C31,G31,I31:K31)</f>
        <v>520</v>
      </c>
      <c r="C31" s="21">
        <f>SUM(D31:F31)</f>
        <v>289</v>
      </c>
      <c r="D31" s="6">
        <v>57</v>
      </c>
      <c r="E31" s="6">
        <v>178</v>
      </c>
      <c r="F31" s="6">
        <v>54</v>
      </c>
      <c r="G31" s="5">
        <f>H31</f>
        <v>222</v>
      </c>
      <c r="H31" s="6">
        <v>222</v>
      </c>
      <c r="I31" s="6">
        <v>1</v>
      </c>
      <c r="J31" s="6">
        <v>1</v>
      </c>
      <c r="K31" s="6">
        <v>7</v>
      </c>
      <c r="N31" s="124"/>
      <c r="O31" s="80"/>
    </row>
    <row r="32" spans="1:16" ht="15" customHeight="1" x14ac:dyDescent="0.25">
      <c r="A32" s="134" t="s">
        <v>92</v>
      </c>
      <c r="B32" s="53">
        <f>SUM(C32,G32,I32:K32)</f>
        <v>535</v>
      </c>
      <c r="C32" s="21">
        <f>SUM(D32:F32)</f>
        <v>342</v>
      </c>
      <c r="D32" s="6">
        <v>78</v>
      </c>
      <c r="E32" s="6">
        <v>210</v>
      </c>
      <c r="F32" s="6">
        <v>54</v>
      </c>
      <c r="G32" s="5">
        <f>H32</f>
        <v>182</v>
      </c>
      <c r="H32" s="6">
        <v>182</v>
      </c>
      <c r="I32" s="6">
        <v>1</v>
      </c>
      <c r="J32" s="6">
        <v>0</v>
      </c>
      <c r="K32" s="6">
        <v>10</v>
      </c>
      <c r="N32" s="124"/>
      <c r="O32" s="80"/>
    </row>
    <row r="33" spans="1:13" ht="15" customHeight="1" x14ac:dyDescent="0.25">
      <c r="A33" s="136" t="s">
        <v>261</v>
      </c>
      <c r="B33" s="53">
        <f>SUM(B31:B32)</f>
        <v>1055</v>
      </c>
      <c r="C33" s="53">
        <f t="shared" ref="C33:K33" si="9">SUM(C31:C32)</f>
        <v>631</v>
      </c>
      <c r="D33" s="53">
        <f t="shared" si="9"/>
        <v>135</v>
      </c>
      <c r="E33" s="53">
        <f t="shared" si="9"/>
        <v>388</v>
      </c>
      <c r="F33" s="53">
        <f t="shared" si="9"/>
        <v>108</v>
      </c>
      <c r="G33" s="53">
        <f t="shared" si="9"/>
        <v>404</v>
      </c>
      <c r="H33" s="53">
        <f t="shared" si="9"/>
        <v>404</v>
      </c>
      <c r="I33" s="53">
        <f t="shared" si="9"/>
        <v>2</v>
      </c>
      <c r="J33" s="53">
        <f t="shared" si="9"/>
        <v>1</v>
      </c>
      <c r="K33" s="53">
        <f t="shared" si="9"/>
        <v>17</v>
      </c>
    </row>
    <row r="34" spans="1:13" ht="9" customHeight="1" x14ac:dyDescent="0.25">
      <c r="A34" s="114"/>
      <c r="B34" s="38"/>
      <c r="C34" s="37"/>
      <c r="D34" s="37"/>
      <c r="E34" s="1"/>
      <c r="F34" s="1"/>
      <c r="G34" s="1"/>
      <c r="H34" s="1"/>
      <c r="I34" s="36"/>
    </row>
    <row r="35" spans="1:13" ht="76.5" customHeight="1" x14ac:dyDescent="0.2">
      <c r="A35" s="151" t="s">
        <v>508</v>
      </c>
      <c r="B35" s="56" t="s">
        <v>0</v>
      </c>
      <c r="C35" s="56" t="s">
        <v>360</v>
      </c>
      <c r="D35" s="56" t="s">
        <v>360</v>
      </c>
      <c r="E35" s="56" t="s">
        <v>361</v>
      </c>
      <c r="F35" s="56" t="s">
        <v>678</v>
      </c>
      <c r="G35" s="56" t="s">
        <v>361</v>
      </c>
      <c r="H35" s="56" t="s">
        <v>362</v>
      </c>
      <c r="I35" s="56" t="s">
        <v>679</v>
      </c>
      <c r="J35" s="56" t="s">
        <v>362</v>
      </c>
      <c r="K35" s="56" t="s">
        <v>2</v>
      </c>
      <c r="L35" s="56" t="s">
        <v>114</v>
      </c>
      <c r="M35" s="56" t="s">
        <v>115</v>
      </c>
    </row>
    <row r="36" spans="1:13" ht="15" customHeight="1" x14ac:dyDescent="0.25">
      <c r="A36" s="150" t="s">
        <v>504</v>
      </c>
      <c r="B36" s="57"/>
      <c r="C36" s="58" t="s">
        <v>3</v>
      </c>
      <c r="D36" s="58" t="s">
        <v>4</v>
      </c>
      <c r="E36" s="58" t="s">
        <v>3</v>
      </c>
      <c r="F36" s="58" t="s">
        <v>5</v>
      </c>
      <c r="G36" s="58" t="s">
        <v>6</v>
      </c>
      <c r="H36" s="58" t="s">
        <v>3</v>
      </c>
      <c r="I36" s="58" t="s">
        <v>5</v>
      </c>
      <c r="J36" s="58" t="s">
        <v>6</v>
      </c>
      <c r="K36" s="58" t="s">
        <v>8</v>
      </c>
      <c r="L36" s="58"/>
      <c r="M36" s="57"/>
    </row>
    <row r="37" spans="1:13" ht="15" customHeight="1" x14ac:dyDescent="0.25">
      <c r="A37" s="57" t="s">
        <v>91</v>
      </c>
      <c r="B37" s="52">
        <f>SUM(C37,E37,H37,K37:M37)</f>
        <v>1040</v>
      </c>
      <c r="C37" s="10">
        <f>D37</f>
        <v>175</v>
      </c>
      <c r="D37" s="6">
        <v>175</v>
      </c>
      <c r="E37" s="6">
        <f>SUM(F37,G37)</f>
        <v>346</v>
      </c>
      <c r="F37" s="6">
        <v>262</v>
      </c>
      <c r="G37" s="6">
        <v>84</v>
      </c>
      <c r="H37" s="10">
        <f>SUM(I37:J37)</f>
        <v>346</v>
      </c>
      <c r="I37" s="6">
        <v>266</v>
      </c>
      <c r="J37" s="6">
        <v>80</v>
      </c>
      <c r="K37" s="6">
        <v>0</v>
      </c>
      <c r="L37" s="6">
        <v>2</v>
      </c>
      <c r="M37" s="6">
        <v>171</v>
      </c>
    </row>
    <row r="38" spans="1:13" ht="15" customHeight="1" x14ac:dyDescent="0.25">
      <c r="A38" s="138" t="s">
        <v>92</v>
      </c>
      <c r="B38" s="52">
        <f>SUM(C38,E38,H38,K38:M38)</f>
        <v>1070</v>
      </c>
      <c r="C38" s="10">
        <f>D38</f>
        <v>199</v>
      </c>
      <c r="D38" s="6">
        <v>199</v>
      </c>
      <c r="E38" s="6">
        <f>SUM(F38,G38)</f>
        <v>335</v>
      </c>
      <c r="F38" s="6">
        <v>268</v>
      </c>
      <c r="G38" s="6">
        <v>67</v>
      </c>
      <c r="H38" s="10">
        <f>SUM(I38:J38)</f>
        <v>366</v>
      </c>
      <c r="I38" s="6">
        <v>292</v>
      </c>
      <c r="J38" s="6">
        <v>74</v>
      </c>
      <c r="K38" s="6">
        <v>0</v>
      </c>
      <c r="L38" s="6">
        <v>4</v>
      </c>
      <c r="M38" s="6">
        <v>166</v>
      </c>
    </row>
    <row r="39" spans="1:13" ht="15" customHeight="1" x14ac:dyDescent="0.25">
      <c r="A39" s="138" t="s">
        <v>261</v>
      </c>
      <c r="B39" s="53">
        <f t="shared" ref="B39" si="10">SUM(B37:B38)</f>
        <v>2110</v>
      </c>
      <c r="C39" s="53">
        <f>SUM(C37:C38)</f>
        <v>374</v>
      </c>
      <c r="D39" s="53">
        <f t="shared" ref="D39:M39" si="11">SUM(D37:D38)</f>
        <v>374</v>
      </c>
      <c r="E39" s="53">
        <f t="shared" si="11"/>
        <v>681</v>
      </c>
      <c r="F39" s="53">
        <f t="shared" si="11"/>
        <v>530</v>
      </c>
      <c r="G39" s="53">
        <f t="shared" si="11"/>
        <v>151</v>
      </c>
      <c r="H39" s="53">
        <f t="shared" si="11"/>
        <v>712</v>
      </c>
      <c r="I39" s="53">
        <f t="shared" si="11"/>
        <v>558</v>
      </c>
      <c r="J39" s="53">
        <f t="shared" si="11"/>
        <v>154</v>
      </c>
      <c r="K39" s="53">
        <f t="shared" si="11"/>
        <v>0</v>
      </c>
      <c r="L39" s="53">
        <f t="shared" si="11"/>
        <v>6</v>
      </c>
      <c r="M39" s="53">
        <f t="shared" si="11"/>
        <v>337</v>
      </c>
    </row>
    <row r="40" spans="1:13" ht="78" customHeight="1" x14ac:dyDescent="0.2">
      <c r="A40" s="151" t="s">
        <v>511</v>
      </c>
      <c r="B40" s="56" t="s">
        <v>0</v>
      </c>
      <c r="C40" s="56" t="s">
        <v>629</v>
      </c>
      <c r="D40" s="56" t="s">
        <v>680</v>
      </c>
      <c r="E40" s="56" t="s">
        <v>2</v>
      </c>
      <c r="F40" s="56" t="s">
        <v>114</v>
      </c>
      <c r="G40" s="56" t="s">
        <v>115</v>
      </c>
    </row>
    <row r="41" spans="1:13" ht="15" customHeight="1" x14ac:dyDescent="0.25">
      <c r="A41" s="150" t="s">
        <v>458</v>
      </c>
      <c r="B41" s="57"/>
      <c r="C41" s="58" t="s">
        <v>3</v>
      </c>
      <c r="D41" s="58" t="s">
        <v>5</v>
      </c>
      <c r="E41" s="58" t="s">
        <v>8</v>
      </c>
      <c r="F41" s="58"/>
      <c r="G41" s="57"/>
    </row>
    <row r="42" spans="1:13" ht="15" customHeight="1" x14ac:dyDescent="0.25">
      <c r="A42" s="57" t="s">
        <v>91</v>
      </c>
      <c r="B42" s="52">
        <f>SUM(C42,E42:G42)</f>
        <v>520</v>
      </c>
      <c r="C42" s="10">
        <f>D42</f>
        <v>405</v>
      </c>
      <c r="D42" s="6">
        <v>405</v>
      </c>
      <c r="E42" s="6">
        <v>5</v>
      </c>
      <c r="F42" s="6">
        <v>0</v>
      </c>
      <c r="G42" s="6">
        <v>110</v>
      </c>
    </row>
    <row r="43" spans="1:13" ht="15" customHeight="1" x14ac:dyDescent="0.25">
      <c r="A43" s="138" t="s">
        <v>92</v>
      </c>
      <c r="B43" s="52">
        <f>SUM(C43,E43:G43)</f>
        <v>535</v>
      </c>
      <c r="C43" s="10">
        <f>D43</f>
        <v>397</v>
      </c>
      <c r="D43" s="6">
        <v>397</v>
      </c>
      <c r="E43" s="6">
        <v>3</v>
      </c>
      <c r="F43" s="6">
        <v>0</v>
      </c>
      <c r="G43" s="6">
        <v>135</v>
      </c>
    </row>
    <row r="44" spans="1:13" ht="15" customHeight="1" x14ac:dyDescent="0.25">
      <c r="A44" s="138" t="s">
        <v>261</v>
      </c>
      <c r="B44" s="52">
        <f>SUM(B42:B43)</f>
        <v>1055</v>
      </c>
      <c r="C44" s="52">
        <f t="shared" ref="C44:G44" si="12">SUM(C42:C43)</f>
        <v>802</v>
      </c>
      <c r="D44" s="52">
        <f t="shared" si="12"/>
        <v>802</v>
      </c>
      <c r="E44" s="52">
        <f t="shared" si="12"/>
        <v>8</v>
      </c>
      <c r="F44" s="52">
        <f t="shared" si="12"/>
        <v>0</v>
      </c>
      <c r="G44" s="52">
        <f t="shared" si="12"/>
        <v>245</v>
      </c>
    </row>
    <row r="45" spans="1:13" ht="15" customHeight="1" x14ac:dyDescent="0.25">
      <c r="A45" s="139"/>
      <c r="B45" s="61"/>
      <c r="C45" s="62"/>
      <c r="D45" s="63"/>
      <c r="E45" s="64"/>
      <c r="F45" s="63"/>
      <c r="G45" s="63"/>
      <c r="H45" s="63"/>
      <c r="I45" s="63"/>
      <c r="J45" s="63"/>
      <c r="K45" s="63"/>
      <c r="L45" s="63"/>
      <c r="M45" s="63"/>
    </row>
    <row r="46" spans="1:13" ht="97.5" x14ac:dyDescent="0.2">
      <c r="A46" s="151" t="s">
        <v>512</v>
      </c>
      <c r="B46" s="56" t="s">
        <v>0</v>
      </c>
      <c r="C46" s="56" t="s">
        <v>363</v>
      </c>
      <c r="D46" s="56" t="s">
        <v>681</v>
      </c>
      <c r="E46" s="56" t="s">
        <v>286</v>
      </c>
      <c r="F46" s="56" t="s">
        <v>286</v>
      </c>
      <c r="G46" s="56" t="s">
        <v>286</v>
      </c>
      <c r="H46" s="56" t="s">
        <v>2</v>
      </c>
      <c r="I46" s="56" t="s">
        <v>114</v>
      </c>
      <c r="J46" s="56" t="s">
        <v>115</v>
      </c>
    </row>
    <row r="47" spans="1:13" ht="15" customHeight="1" x14ac:dyDescent="0.25">
      <c r="A47" s="150" t="s">
        <v>458</v>
      </c>
      <c r="B47" s="57"/>
      <c r="C47" s="58" t="s">
        <v>3</v>
      </c>
      <c r="D47" s="58" t="s">
        <v>4</v>
      </c>
      <c r="E47" s="58" t="s">
        <v>3</v>
      </c>
      <c r="F47" s="58" t="s">
        <v>5</v>
      </c>
      <c r="G47" s="58" t="s">
        <v>6</v>
      </c>
      <c r="H47" s="58" t="s">
        <v>8</v>
      </c>
      <c r="I47" s="58"/>
      <c r="J47" s="57"/>
    </row>
    <row r="48" spans="1:13" ht="15" customHeight="1" x14ac:dyDescent="0.25">
      <c r="A48" s="57" t="s">
        <v>91</v>
      </c>
      <c r="B48" s="52">
        <f>SUM(C48,E48,H48:J48)</f>
        <v>520</v>
      </c>
      <c r="C48" s="10">
        <f>D48</f>
        <v>253</v>
      </c>
      <c r="D48" s="6">
        <v>253</v>
      </c>
      <c r="E48" s="10">
        <f>SUM(F48:G48)</f>
        <v>252</v>
      </c>
      <c r="F48" s="6">
        <v>199</v>
      </c>
      <c r="G48" s="6">
        <v>53</v>
      </c>
      <c r="H48" s="6">
        <v>1</v>
      </c>
      <c r="I48" s="6">
        <v>0</v>
      </c>
      <c r="J48" s="6">
        <v>14</v>
      </c>
    </row>
    <row r="49" spans="1:14" ht="15" customHeight="1" x14ac:dyDescent="0.25">
      <c r="A49" s="138" t="s">
        <v>92</v>
      </c>
      <c r="B49" s="52">
        <f>SUM(C49,E49,H49:J49)</f>
        <v>535</v>
      </c>
      <c r="C49" s="10">
        <f>D49</f>
        <v>268</v>
      </c>
      <c r="D49" s="6">
        <v>268</v>
      </c>
      <c r="E49" s="10">
        <f>SUM(F49:G49)</f>
        <v>242</v>
      </c>
      <c r="F49" s="6">
        <v>202</v>
      </c>
      <c r="G49" s="6">
        <v>40</v>
      </c>
      <c r="H49" s="6">
        <v>2</v>
      </c>
      <c r="I49" s="6">
        <v>0</v>
      </c>
      <c r="J49" s="6">
        <v>23</v>
      </c>
    </row>
    <row r="50" spans="1:14" ht="15" customHeight="1" x14ac:dyDescent="0.25">
      <c r="A50" s="138" t="s">
        <v>261</v>
      </c>
      <c r="B50" s="52">
        <f>SUM(B48:B49)</f>
        <v>1055</v>
      </c>
      <c r="C50" s="52">
        <f t="shared" ref="C50:J50" si="13">SUM(C48:C49)</f>
        <v>521</v>
      </c>
      <c r="D50" s="52">
        <f t="shared" si="13"/>
        <v>521</v>
      </c>
      <c r="E50" s="52">
        <f t="shared" si="13"/>
        <v>494</v>
      </c>
      <c r="F50" s="52">
        <f t="shared" si="13"/>
        <v>401</v>
      </c>
      <c r="G50" s="52">
        <f t="shared" si="13"/>
        <v>93</v>
      </c>
      <c r="H50" s="52">
        <f t="shared" si="13"/>
        <v>3</v>
      </c>
      <c r="I50" s="52">
        <f t="shared" si="13"/>
        <v>0</v>
      </c>
      <c r="J50" s="52">
        <f t="shared" si="13"/>
        <v>37</v>
      </c>
    </row>
    <row r="51" spans="1:14" ht="15" customHeight="1" x14ac:dyDescent="0.25">
      <c r="A51" s="114"/>
      <c r="B51" s="35"/>
      <c r="C51" s="35"/>
      <c r="D51" s="23"/>
      <c r="E51" s="34"/>
      <c r="F51" s="23"/>
      <c r="G51" s="23"/>
      <c r="H51" s="23"/>
      <c r="I51" s="23"/>
      <c r="J51" s="23"/>
      <c r="K51" s="23"/>
    </row>
    <row r="52" spans="1:14" ht="72" customHeight="1" x14ac:dyDescent="0.2">
      <c r="A52" s="151" t="s">
        <v>517</v>
      </c>
      <c r="B52" s="56" t="s">
        <v>0</v>
      </c>
      <c r="C52" s="56" t="s">
        <v>364</v>
      </c>
      <c r="D52" s="56" t="s">
        <v>682</v>
      </c>
      <c r="E52" s="56" t="s">
        <v>364</v>
      </c>
      <c r="F52" s="56" t="s">
        <v>2</v>
      </c>
      <c r="G52" s="56" t="s">
        <v>114</v>
      </c>
      <c r="H52" s="56" t="s">
        <v>115</v>
      </c>
      <c r="I52" s="23"/>
    </row>
    <row r="53" spans="1:14" ht="15" customHeight="1" x14ac:dyDescent="0.25">
      <c r="A53" s="150" t="s">
        <v>458</v>
      </c>
      <c r="B53" s="57"/>
      <c r="C53" s="58" t="s">
        <v>3</v>
      </c>
      <c r="D53" s="58" t="s">
        <v>5</v>
      </c>
      <c r="E53" s="58" t="s">
        <v>6</v>
      </c>
      <c r="F53" s="58" t="s">
        <v>8</v>
      </c>
      <c r="G53" s="58"/>
      <c r="H53" s="57"/>
      <c r="I53" s="23"/>
    </row>
    <row r="54" spans="1:14" ht="15" customHeight="1" x14ac:dyDescent="0.25">
      <c r="A54" s="57" t="s">
        <v>77</v>
      </c>
      <c r="B54" s="52">
        <f>SUM(C54,F54:H54)</f>
        <v>380</v>
      </c>
      <c r="C54" s="10">
        <f>SUM(D54:E54)</f>
        <v>329</v>
      </c>
      <c r="D54" s="6">
        <v>258</v>
      </c>
      <c r="E54" s="6">
        <v>71</v>
      </c>
      <c r="F54" s="6">
        <v>0</v>
      </c>
      <c r="G54" s="6">
        <v>0</v>
      </c>
      <c r="H54" s="6">
        <v>51</v>
      </c>
      <c r="I54" s="23"/>
    </row>
    <row r="55" spans="1:14" ht="15" customHeight="1" x14ac:dyDescent="0.25">
      <c r="A55" s="138" t="s">
        <v>261</v>
      </c>
      <c r="B55" s="52">
        <f>B54</f>
        <v>380</v>
      </c>
      <c r="C55" s="52">
        <f t="shared" ref="C55:H55" si="14">C54</f>
        <v>329</v>
      </c>
      <c r="D55" s="52">
        <f t="shared" si="14"/>
        <v>258</v>
      </c>
      <c r="E55" s="52">
        <f t="shared" si="14"/>
        <v>71</v>
      </c>
      <c r="F55" s="52">
        <f t="shared" si="14"/>
        <v>0</v>
      </c>
      <c r="G55" s="52">
        <f t="shared" si="14"/>
        <v>0</v>
      </c>
      <c r="H55" s="52">
        <f t="shared" si="14"/>
        <v>51</v>
      </c>
      <c r="I55" s="23"/>
    </row>
    <row r="56" spans="1:14" ht="15" customHeight="1" x14ac:dyDescent="0.25">
      <c r="A56" s="139"/>
      <c r="B56" s="61"/>
      <c r="C56" s="62"/>
      <c r="D56" s="63"/>
      <c r="E56" s="64"/>
      <c r="F56" s="63"/>
      <c r="G56" s="63"/>
      <c r="H56" s="63"/>
      <c r="I56" s="23"/>
    </row>
    <row r="57" spans="1:14" ht="81" x14ac:dyDescent="0.2">
      <c r="A57" s="151" t="s">
        <v>518</v>
      </c>
      <c r="B57" s="56" t="s">
        <v>0</v>
      </c>
      <c r="C57" s="56" t="s">
        <v>365</v>
      </c>
      <c r="D57" s="56" t="s">
        <v>683</v>
      </c>
      <c r="E57" s="56" t="s">
        <v>365</v>
      </c>
      <c r="F57" s="56" t="s">
        <v>2</v>
      </c>
      <c r="G57" s="56" t="s">
        <v>114</v>
      </c>
      <c r="H57" s="56" t="s">
        <v>115</v>
      </c>
      <c r="I57" s="23"/>
    </row>
    <row r="58" spans="1:14" ht="15" customHeight="1" x14ac:dyDescent="0.25">
      <c r="A58" s="150" t="s">
        <v>458</v>
      </c>
      <c r="B58" s="57"/>
      <c r="C58" s="58" t="s">
        <v>3</v>
      </c>
      <c r="D58" s="58" t="s">
        <v>5</v>
      </c>
      <c r="E58" s="58" t="s">
        <v>6</v>
      </c>
      <c r="F58" s="58" t="s">
        <v>8</v>
      </c>
      <c r="G58" s="58"/>
      <c r="H58" s="57"/>
      <c r="I58" s="23"/>
    </row>
    <row r="59" spans="1:14" ht="15" customHeight="1" x14ac:dyDescent="0.25">
      <c r="A59" s="57" t="s">
        <v>77</v>
      </c>
      <c r="B59" s="52">
        <f>SUM(C59,F59:H59)</f>
        <v>380</v>
      </c>
      <c r="C59" s="10">
        <f>SUM(D59:E59)</f>
        <v>331</v>
      </c>
      <c r="D59" s="6">
        <v>262</v>
      </c>
      <c r="E59" s="6">
        <v>69</v>
      </c>
      <c r="F59" s="6">
        <v>1</v>
      </c>
      <c r="G59" s="6">
        <v>0</v>
      </c>
      <c r="H59" s="6">
        <v>48</v>
      </c>
      <c r="I59" s="23"/>
    </row>
    <row r="60" spans="1:14" ht="15" customHeight="1" x14ac:dyDescent="0.25">
      <c r="A60" s="138" t="s">
        <v>261</v>
      </c>
      <c r="B60" s="52">
        <f>B59</f>
        <v>380</v>
      </c>
      <c r="C60" s="52">
        <f t="shared" ref="C60:H60" si="15">C59</f>
        <v>331</v>
      </c>
      <c r="D60" s="52">
        <f t="shared" si="15"/>
        <v>262</v>
      </c>
      <c r="E60" s="52">
        <f t="shared" si="15"/>
        <v>69</v>
      </c>
      <c r="F60" s="52">
        <f t="shared" si="15"/>
        <v>1</v>
      </c>
      <c r="G60" s="52">
        <f t="shared" si="15"/>
        <v>0</v>
      </c>
      <c r="H60" s="52">
        <f t="shared" si="15"/>
        <v>48</v>
      </c>
      <c r="I60" s="23"/>
    </row>
    <row r="61" spans="1:14" ht="15" customHeight="1" x14ac:dyDescent="0.25">
      <c r="A61" s="114"/>
      <c r="B61" s="35"/>
      <c r="C61" s="35"/>
      <c r="D61" s="23"/>
      <c r="E61" s="34"/>
      <c r="F61" s="23"/>
      <c r="G61" s="23"/>
      <c r="H61" s="23"/>
      <c r="I61" s="23"/>
      <c r="J61" s="23"/>
      <c r="K61" s="23"/>
    </row>
    <row r="62" spans="1:14" ht="90.75" x14ac:dyDescent="0.2">
      <c r="A62" s="151" t="s">
        <v>513</v>
      </c>
      <c r="B62" s="56" t="s">
        <v>0</v>
      </c>
      <c r="C62" s="56" t="s">
        <v>366</v>
      </c>
      <c r="D62" s="56" t="s">
        <v>684</v>
      </c>
      <c r="E62" s="56" t="s">
        <v>366</v>
      </c>
      <c r="F62" s="56" t="s">
        <v>813</v>
      </c>
      <c r="G62" s="56" t="s">
        <v>812</v>
      </c>
      <c r="H62" s="56" t="s">
        <v>813</v>
      </c>
      <c r="I62" s="56" t="s">
        <v>2</v>
      </c>
      <c r="J62" s="56" t="s">
        <v>114</v>
      </c>
      <c r="K62" s="56" t="s">
        <v>115</v>
      </c>
      <c r="L62" s="23"/>
      <c r="M62" s="23"/>
      <c r="N62" s="23"/>
    </row>
    <row r="63" spans="1:14" ht="15" customHeight="1" x14ac:dyDescent="0.25">
      <c r="A63" s="150" t="s">
        <v>504</v>
      </c>
      <c r="B63" s="57"/>
      <c r="C63" s="58" t="s">
        <v>3</v>
      </c>
      <c r="D63" s="58" t="s">
        <v>5</v>
      </c>
      <c r="E63" s="58" t="s">
        <v>6</v>
      </c>
      <c r="F63" s="58" t="s">
        <v>3</v>
      </c>
      <c r="G63" s="58" t="s">
        <v>5</v>
      </c>
      <c r="H63" s="58" t="s">
        <v>6</v>
      </c>
      <c r="I63" s="58" t="s">
        <v>8</v>
      </c>
      <c r="J63" s="58"/>
      <c r="K63" s="57"/>
      <c r="L63" s="23"/>
      <c r="M63" s="23"/>
      <c r="N63" s="23"/>
    </row>
    <row r="64" spans="1:14" ht="15" customHeight="1" x14ac:dyDescent="0.25">
      <c r="A64" s="57" t="s">
        <v>77</v>
      </c>
      <c r="B64" s="52">
        <f>SUM(C64,F64,I64:K64)</f>
        <v>760</v>
      </c>
      <c r="C64" s="10">
        <f>SUM(D64:E64)</f>
        <v>320</v>
      </c>
      <c r="D64" s="6">
        <v>252</v>
      </c>
      <c r="E64" s="6">
        <v>68</v>
      </c>
      <c r="F64" s="10">
        <f>SUM(G64:H64)</f>
        <v>300</v>
      </c>
      <c r="G64" s="6">
        <v>235</v>
      </c>
      <c r="H64" s="6">
        <v>65</v>
      </c>
      <c r="I64" s="6">
        <v>3</v>
      </c>
      <c r="J64" s="6">
        <v>0</v>
      </c>
      <c r="K64" s="6">
        <v>137</v>
      </c>
      <c r="L64" s="23"/>
      <c r="M64" s="23"/>
      <c r="N64" s="23"/>
    </row>
    <row r="65" spans="1:14" ht="15" customHeight="1" x14ac:dyDescent="0.25">
      <c r="A65" s="138" t="s">
        <v>261</v>
      </c>
      <c r="B65" s="52">
        <f>B64</f>
        <v>760</v>
      </c>
      <c r="C65" s="52">
        <f t="shared" ref="C65:K65" si="16">C64</f>
        <v>320</v>
      </c>
      <c r="D65" s="52">
        <f t="shared" si="16"/>
        <v>252</v>
      </c>
      <c r="E65" s="52">
        <f t="shared" si="16"/>
        <v>68</v>
      </c>
      <c r="F65" s="52">
        <f t="shared" si="16"/>
        <v>300</v>
      </c>
      <c r="G65" s="52">
        <f t="shared" si="16"/>
        <v>235</v>
      </c>
      <c r="H65" s="52">
        <f t="shared" si="16"/>
        <v>65</v>
      </c>
      <c r="I65" s="52">
        <f t="shared" si="16"/>
        <v>3</v>
      </c>
      <c r="J65" s="52">
        <f t="shared" si="16"/>
        <v>0</v>
      </c>
      <c r="K65" s="52">
        <f t="shared" si="16"/>
        <v>137</v>
      </c>
      <c r="L65" s="23"/>
      <c r="M65" s="23"/>
      <c r="N65" s="23"/>
    </row>
    <row r="66" spans="1:14" ht="15" customHeight="1" x14ac:dyDescent="0.25">
      <c r="A66" s="139"/>
      <c r="B66" s="61"/>
      <c r="C66" s="62"/>
      <c r="D66" s="63"/>
      <c r="E66" s="64"/>
      <c r="F66" s="64"/>
      <c r="G66" s="64"/>
      <c r="H66" s="64"/>
      <c r="I66" s="63"/>
      <c r="J66" s="63"/>
      <c r="K66" s="63"/>
      <c r="L66" s="23"/>
      <c r="M66" s="23"/>
      <c r="N66" s="23"/>
    </row>
    <row r="67" spans="1:14" ht="77.25" x14ac:dyDescent="0.2">
      <c r="A67" s="151" t="s">
        <v>514</v>
      </c>
      <c r="B67" s="56" t="s">
        <v>0</v>
      </c>
      <c r="C67" s="56" t="s">
        <v>367</v>
      </c>
      <c r="D67" s="56" t="s">
        <v>685</v>
      </c>
      <c r="E67" s="56" t="s">
        <v>367</v>
      </c>
      <c r="F67" s="56" t="s">
        <v>2</v>
      </c>
      <c r="G67" s="56" t="s">
        <v>114</v>
      </c>
      <c r="H67" s="56" t="s">
        <v>115</v>
      </c>
      <c r="I67" s="23"/>
      <c r="J67" s="23"/>
      <c r="K67" s="23"/>
    </row>
    <row r="68" spans="1:14" ht="15" customHeight="1" x14ac:dyDescent="0.25">
      <c r="A68" s="150" t="s">
        <v>458</v>
      </c>
      <c r="B68" s="57"/>
      <c r="C68" s="58" t="s">
        <v>3</v>
      </c>
      <c r="D68" s="58" t="s">
        <v>5</v>
      </c>
      <c r="E68" s="58" t="s">
        <v>6</v>
      </c>
      <c r="F68" s="58" t="s">
        <v>8</v>
      </c>
      <c r="G68" s="58"/>
      <c r="H68" s="57"/>
      <c r="I68" s="23"/>
      <c r="J68" s="23"/>
      <c r="K68" s="23"/>
    </row>
    <row r="69" spans="1:14" ht="15" customHeight="1" x14ac:dyDescent="0.25">
      <c r="A69" s="57" t="s">
        <v>77</v>
      </c>
      <c r="B69" s="52">
        <f>SUM(C69,F69:H69)</f>
        <v>380</v>
      </c>
      <c r="C69" s="10">
        <f>SUM(D69:E69)</f>
        <v>336</v>
      </c>
      <c r="D69" s="6">
        <v>267</v>
      </c>
      <c r="E69" s="6">
        <v>69</v>
      </c>
      <c r="F69" s="6">
        <v>2</v>
      </c>
      <c r="G69" s="6">
        <v>0</v>
      </c>
      <c r="H69" s="6">
        <v>42</v>
      </c>
      <c r="I69" s="23"/>
      <c r="J69" s="23"/>
      <c r="K69" s="23"/>
    </row>
    <row r="70" spans="1:14" ht="15" customHeight="1" x14ac:dyDescent="0.25">
      <c r="A70" s="138" t="s">
        <v>261</v>
      </c>
      <c r="B70" s="53">
        <f t="shared" ref="B70" si="17">B69</f>
        <v>380</v>
      </c>
      <c r="C70" s="53">
        <f>C69</f>
        <v>336</v>
      </c>
      <c r="D70" s="53">
        <f t="shared" ref="D70:H70" si="18">D69</f>
        <v>267</v>
      </c>
      <c r="E70" s="53">
        <f t="shared" si="18"/>
        <v>69</v>
      </c>
      <c r="F70" s="53">
        <f t="shared" si="18"/>
        <v>2</v>
      </c>
      <c r="G70" s="53">
        <f t="shared" si="18"/>
        <v>0</v>
      </c>
      <c r="H70" s="53">
        <f t="shared" si="18"/>
        <v>42</v>
      </c>
      <c r="I70" s="23"/>
      <c r="J70" s="23"/>
      <c r="K70" s="23"/>
    </row>
    <row r="71" spans="1:14" ht="15" customHeight="1" x14ac:dyDescent="0.25">
      <c r="A71" s="139"/>
      <c r="B71" s="61"/>
      <c r="C71" s="62"/>
      <c r="D71" s="63"/>
      <c r="E71" s="64"/>
      <c r="F71" s="64"/>
      <c r="G71" s="64"/>
      <c r="H71" s="64"/>
      <c r="I71" s="63"/>
      <c r="J71" s="63"/>
      <c r="K71" s="63"/>
      <c r="L71" s="23"/>
      <c r="M71" s="23"/>
      <c r="N71" s="23"/>
    </row>
    <row r="72" spans="1:14" ht="93" x14ac:dyDescent="0.2">
      <c r="A72" s="151" t="s">
        <v>515</v>
      </c>
      <c r="B72" s="56" t="s">
        <v>0</v>
      </c>
      <c r="C72" s="56" t="s">
        <v>368</v>
      </c>
      <c r="D72" s="56" t="s">
        <v>368</v>
      </c>
      <c r="E72" s="56" t="s">
        <v>368</v>
      </c>
      <c r="F72" s="56" t="s">
        <v>369</v>
      </c>
      <c r="G72" s="56" t="s">
        <v>686</v>
      </c>
      <c r="H72" s="56" t="s">
        <v>369</v>
      </c>
      <c r="I72" s="56" t="s">
        <v>2</v>
      </c>
      <c r="J72" s="56" t="s">
        <v>114</v>
      </c>
      <c r="K72" s="56" t="s">
        <v>115</v>
      </c>
    </row>
    <row r="73" spans="1:14" ht="15" customHeight="1" x14ac:dyDescent="0.25">
      <c r="A73" s="150" t="s">
        <v>458</v>
      </c>
      <c r="B73" s="57"/>
      <c r="C73" s="58" t="s">
        <v>3</v>
      </c>
      <c r="D73" s="58" t="s">
        <v>4</v>
      </c>
      <c r="E73" s="58" t="s">
        <v>7</v>
      </c>
      <c r="F73" s="58" t="s">
        <v>3</v>
      </c>
      <c r="G73" s="58" t="s">
        <v>5</v>
      </c>
      <c r="H73" s="58" t="s">
        <v>6</v>
      </c>
      <c r="I73" s="58" t="s">
        <v>8</v>
      </c>
      <c r="J73" s="58"/>
      <c r="K73" s="57"/>
    </row>
    <row r="74" spans="1:14" ht="15" customHeight="1" x14ac:dyDescent="0.25">
      <c r="A74" s="57" t="s">
        <v>103</v>
      </c>
      <c r="B74" s="57">
        <f>SUM(C74,F74,I74:K74)</f>
        <v>369</v>
      </c>
      <c r="C74" s="33">
        <f>SUM(D74:E74)</f>
        <v>181</v>
      </c>
      <c r="D74" s="6">
        <v>157</v>
      </c>
      <c r="E74" s="6">
        <v>24</v>
      </c>
      <c r="F74" s="33">
        <f>SUM(G74:H74)</f>
        <v>176</v>
      </c>
      <c r="G74" s="6">
        <v>151</v>
      </c>
      <c r="H74" s="6">
        <v>25</v>
      </c>
      <c r="I74" s="6">
        <v>1</v>
      </c>
      <c r="J74" s="6">
        <v>0</v>
      </c>
      <c r="K74" s="6">
        <v>11</v>
      </c>
    </row>
    <row r="75" spans="1:14" ht="15" customHeight="1" x14ac:dyDescent="0.25">
      <c r="A75" s="57" t="s">
        <v>104</v>
      </c>
      <c r="B75" s="57">
        <f t="shared" ref="B75:B77" si="19">SUM(C75,F75,I75:K75)</f>
        <v>281</v>
      </c>
      <c r="C75" s="33">
        <f t="shared" ref="C75:C77" si="20">SUM(D75:E75)</f>
        <v>107</v>
      </c>
      <c r="D75" s="6">
        <v>85</v>
      </c>
      <c r="E75" s="6">
        <v>22</v>
      </c>
      <c r="F75" s="33">
        <f t="shared" ref="F75:F77" si="21">SUM(G75:H75)</f>
        <v>160</v>
      </c>
      <c r="G75" s="6">
        <v>119</v>
      </c>
      <c r="H75" s="6">
        <v>41</v>
      </c>
      <c r="I75" s="6">
        <v>0</v>
      </c>
      <c r="J75" s="6">
        <v>0</v>
      </c>
      <c r="K75" s="6">
        <v>14</v>
      </c>
    </row>
    <row r="76" spans="1:14" ht="15" customHeight="1" x14ac:dyDescent="0.25">
      <c r="A76" s="57" t="s">
        <v>105</v>
      </c>
      <c r="B76" s="57">
        <f t="shared" si="19"/>
        <v>331</v>
      </c>
      <c r="C76" s="33">
        <f t="shared" si="20"/>
        <v>158</v>
      </c>
      <c r="D76" s="6">
        <v>151</v>
      </c>
      <c r="E76" s="6">
        <v>7</v>
      </c>
      <c r="F76" s="33">
        <f t="shared" si="21"/>
        <v>161</v>
      </c>
      <c r="G76" s="6">
        <v>133</v>
      </c>
      <c r="H76" s="6">
        <v>28</v>
      </c>
      <c r="I76" s="6">
        <v>0</v>
      </c>
      <c r="J76" s="6">
        <v>0</v>
      </c>
      <c r="K76" s="6">
        <v>12</v>
      </c>
    </row>
    <row r="77" spans="1:14" ht="15" customHeight="1" x14ac:dyDescent="0.25">
      <c r="A77" s="57" t="s">
        <v>47</v>
      </c>
      <c r="B77" s="57">
        <f t="shared" si="19"/>
        <v>83</v>
      </c>
      <c r="C77" s="33">
        <f t="shared" si="20"/>
        <v>25</v>
      </c>
      <c r="D77" s="6">
        <v>19</v>
      </c>
      <c r="E77" s="6">
        <v>6</v>
      </c>
      <c r="F77" s="33">
        <f t="shared" si="21"/>
        <v>55</v>
      </c>
      <c r="G77" s="6">
        <v>40</v>
      </c>
      <c r="H77" s="6">
        <v>15</v>
      </c>
      <c r="I77" s="6">
        <v>0</v>
      </c>
      <c r="J77" s="6">
        <v>1</v>
      </c>
      <c r="K77" s="6">
        <v>2</v>
      </c>
    </row>
    <row r="78" spans="1:14" ht="15" customHeight="1" x14ac:dyDescent="0.25">
      <c r="A78" s="138" t="s">
        <v>261</v>
      </c>
      <c r="B78" s="57">
        <f>SUM(B74:B77)</f>
        <v>1064</v>
      </c>
      <c r="C78" s="57">
        <f t="shared" ref="C78:K78" si="22">SUM(C74:C77)</f>
        <v>471</v>
      </c>
      <c r="D78" s="57">
        <f t="shared" si="22"/>
        <v>412</v>
      </c>
      <c r="E78" s="57">
        <f t="shared" si="22"/>
        <v>59</v>
      </c>
      <c r="F78" s="57">
        <f t="shared" si="22"/>
        <v>552</v>
      </c>
      <c r="G78" s="57">
        <f t="shared" si="22"/>
        <v>443</v>
      </c>
      <c r="H78" s="57">
        <f t="shared" si="22"/>
        <v>109</v>
      </c>
      <c r="I78" s="57">
        <f t="shared" si="22"/>
        <v>1</v>
      </c>
      <c r="J78" s="57">
        <f t="shared" si="22"/>
        <v>1</v>
      </c>
      <c r="K78" s="57">
        <f t="shared" si="22"/>
        <v>39</v>
      </c>
    </row>
    <row r="79" spans="1:14" ht="15" customHeight="1" x14ac:dyDescent="0.25">
      <c r="A79" s="114"/>
      <c r="B79" s="35"/>
      <c r="C79" s="35"/>
      <c r="D79" s="23"/>
      <c r="E79" s="34"/>
      <c r="F79" s="23"/>
      <c r="G79" s="23"/>
      <c r="H79" s="23"/>
      <c r="I79" s="23"/>
      <c r="J79" s="23"/>
      <c r="K79" s="23"/>
    </row>
    <row r="80" spans="1:14" ht="86.25" x14ac:dyDescent="0.2">
      <c r="A80" s="151" t="s">
        <v>516</v>
      </c>
      <c r="B80" s="56" t="s">
        <v>0</v>
      </c>
      <c r="C80" s="56" t="s">
        <v>370</v>
      </c>
      <c r="D80" s="56" t="s">
        <v>687</v>
      </c>
      <c r="E80" s="56" t="s">
        <v>371</v>
      </c>
      <c r="F80" s="56" t="s">
        <v>688</v>
      </c>
      <c r="G80" s="56" t="s">
        <v>2</v>
      </c>
      <c r="H80" s="56" t="s">
        <v>114</v>
      </c>
      <c r="I80" s="56" t="s">
        <v>115</v>
      </c>
      <c r="K80" s="32"/>
    </row>
    <row r="81" spans="1:12" ht="15" customHeight="1" x14ac:dyDescent="0.25">
      <c r="A81" s="150" t="s">
        <v>504</v>
      </c>
      <c r="B81" s="57"/>
      <c r="C81" s="58" t="s">
        <v>3</v>
      </c>
      <c r="D81" s="58" t="s">
        <v>5</v>
      </c>
      <c r="E81" s="58" t="s">
        <v>3</v>
      </c>
      <c r="F81" s="58" t="s">
        <v>5</v>
      </c>
      <c r="G81" s="58" t="s">
        <v>8</v>
      </c>
      <c r="H81" s="58"/>
      <c r="I81" s="57"/>
      <c r="K81" s="32"/>
    </row>
    <row r="82" spans="1:12" ht="15" customHeight="1" x14ac:dyDescent="0.25">
      <c r="A82" s="57" t="s">
        <v>103</v>
      </c>
      <c r="B82" s="57">
        <f>SUM(C82,E82,G82:I82)</f>
        <v>738</v>
      </c>
      <c r="C82" s="33">
        <f>D82</f>
        <v>261</v>
      </c>
      <c r="D82" s="6">
        <v>261</v>
      </c>
      <c r="E82" s="33">
        <f>F82</f>
        <v>254</v>
      </c>
      <c r="F82" s="6">
        <v>254</v>
      </c>
      <c r="G82" s="6">
        <v>2</v>
      </c>
      <c r="H82" s="6">
        <v>0</v>
      </c>
      <c r="I82" s="6">
        <v>221</v>
      </c>
      <c r="J82" s="169"/>
      <c r="K82" s="32"/>
    </row>
    <row r="83" spans="1:12" ht="15" customHeight="1" x14ac:dyDescent="0.25">
      <c r="A83" s="57" t="s">
        <v>104</v>
      </c>
      <c r="B83" s="57">
        <f t="shared" ref="B83:B85" si="23">SUM(C83,E83,G83:I83)</f>
        <v>562</v>
      </c>
      <c r="C83" s="33">
        <f t="shared" ref="C83:E85" si="24">D83</f>
        <v>185</v>
      </c>
      <c r="D83" s="6">
        <v>185</v>
      </c>
      <c r="E83" s="33">
        <f t="shared" si="24"/>
        <v>187</v>
      </c>
      <c r="F83" s="6">
        <v>187</v>
      </c>
      <c r="G83" s="6">
        <v>2</v>
      </c>
      <c r="H83" s="6">
        <v>0</v>
      </c>
      <c r="I83" s="6">
        <v>188</v>
      </c>
      <c r="J83" s="156"/>
      <c r="K83" s="32"/>
    </row>
    <row r="84" spans="1:12" ht="15" customHeight="1" x14ac:dyDescent="0.25">
      <c r="A84" s="57" t="s">
        <v>105</v>
      </c>
      <c r="B84" s="57">
        <f t="shared" si="23"/>
        <v>662</v>
      </c>
      <c r="C84" s="33">
        <f t="shared" si="24"/>
        <v>190</v>
      </c>
      <c r="D84" s="6">
        <v>190</v>
      </c>
      <c r="E84" s="33">
        <f t="shared" si="24"/>
        <v>223</v>
      </c>
      <c r="F84" s="6">
        <v>223</v>
      </c>
      <c r="G84" s="6">
        <v>2</v>
      </c>
      <c r="H84" s="6">
        <v>0</v>
      </c>
      <c r="I84" s="6">
        <v>247</v>
      </c>
      <c r="J84" s="156"/>
      <c r="K84" s="32"/>
    </row>
    <row r="85" spans="1:12" ht="15" customHeight="1" x14ac:dyDescent="0.25">
      <c r="A85" s="57" t="s">
        <v>47</v>
      </c>
      <c r="B85" s="57">
        <f t="shared" si="23"/>
        <v>166</v>
      </c>
      <c r="C85" s="33">
        <f t="shared" si="24"/>
        <v>65</v>
      </c>
      <c r="D85" s="6">
        <v>65</v>
      </c>
      <c r="E85" s="33">
        <f t="shared" si="24"/>
        <v>63</v>
      </c>
      <c r="F85" s="6">
        <v>63</v>
      </c>
      <c r="G85" s="6">
        <v>0</v>
      </c>
      <c r="H85" s="6">
        <v>0</v>
      </c>
      <c r="I85" s="6">
        <v>38</v>
      </c>
      <c r="K85" s="32"/>
    </row>
    <row r="86" spans="1:12" ht="15" customHeight="1" x14ac:dyDescent="0.25">
      <c r="A86" s="138" t="s">
        <v>261</v>
      </c>
      <c r="B86" s="57">
        <f t="shared" ref="B86:I86" si="25">SUM(B82:B85)</f>
        <v>2128</v>
      </c>
      <c r="C86" s="57">
        <f t="shared" si="25"/>
        <v>701</v>
      </c>
      <c r="D86" s="57">
        <f t="shared" si="25"/>
        <v>701</v>
      </c>
      <c r="E86" s="57">
        <f t="shared" si="25"/>
        <v>727</v>
      </c>
      <c r="F86" s="57">
        <f t="shared" si="25"/>
        <v>727</v>
      </c>
      <c r="G86" s="57">
        <f t="shared" si="25"/>
        <v>6</v>
      </c>
      <c r="H86" s="57">
        <f t="shared" si="25"/>
        <v>0</v>
      </c>
      <c r="I86" s="57">
        <f t="shared" si="25"/>
        <v>694</v>
      </c>
      <c r="K86" s="32"/>
    </row>
    <row r="87" spans="1:12" ht="15" customHeight="1" x14ac:dyDescent="0.25">
      <c r="L87" s="32"/>
    </row>
    <row r="88" spans="1:12" ht="87.75" customHeight="1" x14ac:dyDescent="0.2">
      <c r="A88" s="148" t="s">
        <v>519</v>
      </c>
      <c r="B88" s="51" t="s">
        <v>0</v>
      </c>
      <c r="C88" s="51" t="s">
        <v>285</v>
      </c>
      <c r="D88" s="51" t="s">
        <v>689</v>
      </c>
      <c r="E88" s="51" t="s">
        <v>2</v>
      </c>
      <c r="F88" s="51" t="s">
        <v>114</v>
      </c>
      <c r="G88" s="51" t="s">
        <v>115</v>
      </c>
    </row>
    <row r="89" spans="1:12" ht="15" customHeight="1" x14ac:dyDescent="0.25">
      <c r="A89" s="149" t="s">
        <v>458</v>
      </c>
      <c r="B89" s="52"/>
      <c r="C89" s="52" t="s">
        <v>3</v>
      </c>
      <c r="D89" s="52" t="s">
        <v>258</v>
      </c>
      <c r="E89" s="52" t="s">
        <v>8</v>
      </c>
      <c r="F89" s="52"/>
      <c r="G89" s="52"/>
    </row>
    <row r="90" spans="1:12" ht="15" customHeight="1" x14ac:dyDescent="0.25">
      <c r="A90" s="131" t="s">
        <v>36</v>
      </c>
      <c r="B90" s="53">
        <f>SUM(C90,E90:G90)</f>
        <v>173</v>
      </c>
      <c r="C90" s="19">
        <f>D90</f>
        <v>103</v>
      </c>
      <c r="D90" s="6">
        <v>103</v>
      </c>
      <c r="E90" s="6">
        <v>0</v>
      </c>
      <c r="F90" s="6">
        <v>0</v>
      </c>
      <c r="G90" s="6">
        <v>70</v>
      </c>
    </row>
    <row r="91" spans="1:12" ht="15" customHeight="1" x14ac:dyDescent="0.25">
      <c r="A91" s="131" t="s">
        <v>261</v>
      </c>
      <c r="B91" s="53">
        <f>B90</f>
        <v>173</v>
      </c>
      <c r="C91" s="53">
        <f t="shared" ref="C91:G91" si="26">C90</f>
        <v>103</v>
      </c>
      <c r="D91" s="53">
        <f t="shared" si="26"/>
        <v>103</v>
      </c>
      <c r="E91" s="53">
        <f t="shared" si="26"/>
        <v>0</v>
      </c>
      <c r="F91" s="53">
        <f t="shared" si="26"/>
        <v>0</v>
      </c>
      <c r="G91" s="53">
        <f t="shared" si="26"/>
        <v>70</v>
      </c>
    </row>
    <row r="92" spans="1:12" ht="15" customHeight="1" x14ac:dyDescent="0.25">
      <c r="L92" s="32"/>
    </row>
    <row r="93" spans="1:12" ht="69.75" customHeight="1" x14ac:dyDescent="0.2">
      <c r="A93" s="148" t="s">
        <v>520</v>
      </c>
      <c r="B93" s="51" t="s">
        <v>0</v>
      </c>
      <c r="C93" s="51" t="s">
        <v>372</v>
      </c>
      <c r="D93" s="51" t="s">
        <v>690</v>
      </c>
      <c r="E93" s="51" t="s">
        <v>2</v>
      </c>
      <c r="F93" s="51" t="s">
        <v>114</v>
      </c>
      <c r="G93" s="51" t="s">
        <v>115</v>
      </c>
      <c r="L93" s="32"/>
    </row>
    <row r="94" spans="1:12" ht="15" customHeight="1" x14ac:dyDescent="0.25">
      <c r="A94" s="149" t="s">
        <v>458</v>
      </c>
      <c r="B94" s="52"/>
      <c r="C94" s="52" t="s">
        <v>3</v>
      </c>
      <c r="D94" s="52" t="s">
        <v>5</v>
      </c>
      <c r="E94" s="52" t="s">
        <v>8</v>
      </c>
      <c r="F94" s="52"/>
      <c r="G94" s="52"/>
      <c r="L94" s="32"/>
    </row>
    <row r="95" spans="1:12" ht="15" customHeight="1" x14ac:dyDescent="0.25">
      <c r="A95" s="131" t="s">
        <v>36</v>
      </c>
      <c r="B95" s="53">
        <f>SUM(C95,E95:G95)</f>
        <v>173</v>
      </c>
      <c r="C95" s="19">
        <f>D95</f>
        <v>146</v>
      </c>
      <c r="D95" s="6">
        <v>146</v>
      </c>
      <c r="E95" s="6">
        <v>2</v>
      </c>
      <c r="F95" s="6">
        <v>1</v>
      </c>
      <c r="G95" s="6">
        <v>24</v>
      </c>
      <c r="L95" s="32"/>
    </row>
    <row r="96" spans="1:12" ht="15" customHeight="1" x14ac:dyDescent="0.25">
      <c r="A96" s="131" t="s">
        <v>261</v>
      </c>
      <c r="B96" s="53">
        <f>B95</f>
        <v>173</v>
      </c>
      <c r="C96" s="53">
        <f t="shared" ref="C96:G96" si="27">C95</f>
        <v>146</v>
      </c>
      <c r="D96" s="53">
        <f t="shared" si="27"/>
        <v>146</v>
      </c>
      <c r="E96" s="53">
        <f t="shared" si="27"/>
        <v>2</v>
      </c>
      <c r="F96" s="53">
        <f t="shared" si="27"/>
        <v>1</v>
      </c>
      <c r="G96" s="53">
        <f t="shared" si="27"/>
        <v>24</v>
      </c>
      <c r="L96" s="32"/>
    </row>
    <row r="97" spans="1:13" ht="15" customHeight="1" x14ac:dyDescent="0.25">
      <c r="L97" s="32"/>
    </row>
    <row r="98" spans="1:13" ht="71.25" customHeight="1" x14ac:dyDescent="0.2">
      <c r="A98" s="148" t="s">
        <v>521</v>
      </c>
      <c r="B98" s="51" t="s">
        <v>0</v>
      </c>
      <c r="C98" s="51" t="s">
        <v>373</v>
      </c>
      <c r="D98" s="51" t="s">
        <v>691</v>
      </c>
      <c r="E98" s="51" t="s">
        <v>692</v>
      </c>
      <c r="F98" s="51" t="s">
        <v>2</v>
      </c>
      <c r="G98" s="51" t="s">
        <v>114</v>
      </c>
      <c r="H98" s="51" t="s">
        <v>115</v>
      </c>
      <c r="M98" s="32"/>
    </row>
    <row r="99" spans="1:13" ht="15" customHeight="1" x14ac:dyDescent="0.25">
      <c r="A99" s="149" t="s">
        <v>504</v>
      </c>
      <c r="B99" s="52"/>
      <c r="C99" s="52" t="s">
        <v>3</v>
      </c>
      <c r="D99" s="52" t="s">
        <v>5</v>
      </c>
      <c r="E99" s="52" t="s">
        <v>8</v>
      </c>
      <c r="F99" s="52" t="s">
        <v>8</v>
      </c>
      <c r="G99" s="52"/>
      <c r="H99" s="52"/>
      <c r="M99" s="32"/>
    </row>
    <row r="100" spans="1:13" ht="15" customHeight="1" x14ac:dyDescent="0.25">
      <c r="A100" s="131" t="s">
        <v>36</v>
      </c>
      <c r="B100" s="53">
        <f>SUM(C100,E100:H100)</f>
        <v>346</v>
      </c>
      <c r="C100" s="19">
        <f>D100</f>
        <v>150</v>
      </c>
      <c r="D100" s="6">
        <v>150</v>
      </c>
      <c r="E100" s="6">
        <v>12</v>
      </c>
      <c r="F100" s="6">
        <v>1</v>
      </c>
      <c r="G100" s="6">
        <v>0</v>
      </c>
      <c r="H100" s="6">
        <v>183</v>
      </c>
      <c r="M100" s="32"/>
    </row>
    <row r="101" spans="1:13" ht="15" customHeight="1" x14ac:dyDescent="0.25">
      <c r="A101" s="131" t="s">
        <v>261</v>
      </c>
      <c r="B101" s="53">
        <f>B100</f>
        <v>346</v>
      </c>
      <c r="C101" s="53">
        <f t="shared" ref="C101:H101" si="28">C100</f>
        <v>150</v>
      </c>
      <c r="D101" s="53">
        <f t="shared" si="28"/>
        <v>150</v>
      </c>
      <c r="E101" s="53">
        <f t="shared" si="28"/>
        <v>12</v>
      </c>
      <c r="F101" s="53">
        <f t="shared" si="28"/>
        <v>1</v>
      </c>
      <c r="G101" s="53">
        <f t="shared" si="28"/>
        <v>0</v>
      </c>
      <c r="H101" s="53">
        <f t="shared" si="28"/>
        <v>183</v>
      </c>
      <c r="M101" s="32"/>
    </row>
    <row r="102" spans="1:13" ht="15" customHeight="1" x14ac:dyDescent="0.25">
      <c r="L102" s="32"/>
    </row>
    <row r="103" spans="1:13" ht="86.25" customHeight="1" x14ac:dyDescent="0.2">
      <c r="A103" s="148" t="s">
        <v>522</v>
      </c>
      <c r="B103" s="51" t="s">
        <v>0</v>
      </c>
      <c r="C103" s="51" t="s">
        <v>374</v>
      </c>
      <c r="D103" s="51" t="s">
        <v>693</v>
      </c>
      <c r="E103" s="51" t="s">
        <v>2</v>
      </c>
      <c r="F103" s="51" t="s">
        <v>114</v>
      </c>
      <c r="G103" s="51" t="s">
        <v>115</v>
      </c>
      <c r="L103" s="32"/>
    </row>
    <row r="104" spans="1:13" ht="15" customHeight="1" x14ac:dyDescent="0.25">
      <c r="A104" s="149" t="s">
        <v>458</v>
      </c>
      <c r="B104" s="52"/>
      <c r="C104" s="52" t="s">
        <v>3</v>
      </c>
      <c r="D104" s="52" t="s">
        <v>5</v>
      </c>
      <c r="E104" s="52" t="s">
        <v>8</v>
      </c>
      <c r="F104" s="52"/>
      <c r="G104" s="52"/>
      <c r="L104" s="32"/>
    </row>
    <row r="105" spans="1:13" ht="15" customHeight="1" x14ac:dyDescent="0.25">
      <c r="A105" s="131" t="s">
        <v>36</v>
      </c>
      <c r="B105" s="53">
        <f>SUM(C105,E105:G105)</f>
        <v>173</v>
      </c>
      <c r="C105" s="19">
        <f>D105</f>
        <v>151</v>
      </c>
      <c r="D105" s="6">
        <v>151</v>
      </c>
      <c r="E105" s="6">
        <v>0</v>
      </c>
      <c r="F105" s="6">
        <v>0</v>
      </c>
      <c r="G105" s="6">
        <v>22</v>
      </c>
      <c r="L105" s="32"/>
    </row>
    <row r="106" spans="1:13" ht="15" customHeight="1" x14ac:dyDescent="0.25">
      <c r="A106" s="131" t="s">
        <v>261</v>
      </c>
      <c r="B106" s="53">
        <f>B105</f>
        <v>173</v>
      </c>
      <c r="C106" s="53">
        <f t="shared" ref="C106:G106" si="29">C105</f>
        <v>151</v>
      </c>
      <c r="D106" s="53">
        <f t="shared" si="29"/>
        <v>151</v>
      </c>
      <c r="E106" s="53">
        <f t="shared" si="29"/>
        <v>0</v>
      </c>
      <c r="F106" s="53">
        <f t="shared" si="29"/>
        <v>0</v>
      </c>
      <c r="G106" s="53">
        <f t="shared" si="29"/>
        <v>22</v>
      </c>
      <c r="L106" s="32"/>
    </row>
    <row r="107" spans="1:13" ht="15" customHeight="1" x14ac:dyDescent="0.25">
      <c r="L107" s="32"/>
    </row>
    <row r="108" spans="1:13" ht="66" customHeight="1" x14ac:dyDescent="0.2">
      <c r="A108" s="148" t="s">
        <v>523</v>
      </c>
      <c r="B108" s="51" t="s">
        <v>0</v>
      </c>
      <c r="C108" s="51" t="s">
        <v>284</v>
      </c>
      <c r="D108" s="51" t="s">
        <v>694</v>
      </c>
      <c r="E108" s="51" t="s">
        <v>2</v>
      </c>
      <c r="F108" s="51" t="s">
        <v>114</v>
      </c>
      <c r="G108" s="51" t="s">
        <v>115</v>
      </c>
      <c r="L108" s="32"/>
    </row>
    <row r="109" spans="1:13" ht="15" customHeight="1" x14ac:dyDescent="0.25">
      <c r="A109" s="149" t="s">
        <v>458</v>
      </c>
      <c r="B109" s="52"/>
      <c r="C109" s="52" t="s">
        <v>3</v>
      </c>
      <c r="D109" s="52" t="s">
        <v>5</v>
      </c>
      <c r="E109" s="52" t="s">
        <v>8</v>
      </c>
      <c r="F109" s="52"/>
      <c r="G109" s="52"/>
      <c r="L109" s="32"/>
    </row>
    <row r="110" spans="1:13" ht="15" customHeight="1" x14ac:dyDescent="0.25">
      <c r="A110" s="131" t="s">
        <v>36</v>
      </c>
      <c r="B110" s="53">
        <f>SUM(C110,E110:G110)</f>
        <v>173</v>
      </c>
      <c r="C110" s="19">
        <f>D110</f>
        <v>154</v>
      </c>
      <c r="D110" s="6">
        <v>154</v>
      </c>
      <c r="E110" s="6">
        <v>0</v>
      </c>
      <c r="F110" s="6">
        <v>0</v>
      </c>
      <c r="G110" s="6">
        <v>19</v>
      </c>
      <c r="L110" s="32"/>
    </row>
    <row r="111" spans="1:13" ht="15" customHeight="1" x14ac:dyDescent="0.25">
      <c r="A111" s="131" t="s">
        <v>261</v>
      </c>
      <c r="B111" s="53">
        <f>B110</f>
        <v>173</v>
      </c>
      <c r="C111" s="53">
        <f t="shared" ref="C111:G111" si="30">C110</f>
        <v>154</v>
      </c>
      <c r="D111" s="53">
        <f t="shared" si="30"/>
        <v>154</v>
      </c>
      <c r="E111" s="53">
        <f t="shared" si="30"/>
        <v>0</v>
      </c>
      <c r="F111" s="53">
        <f t="shared" si="30"/>
        <v>0</v>
      </c>
      <c r="G111" s="53">
        <f t="shared" si="30"/>
        <v>19</v>
      </c>
      <c r="L111" s="32"/>
    </row>
    <row r="112" spans="1:13" ht="15" customHeight="1" x14ac:dyDescent="0.25">
      <c r="L112" s="32"/>
    </row>
    <row r="113" spans="1:14" ht="101.25" customHeight="1" x14ac:dyDescent="0.2">
      <c r="A113" s="148" t="s">
        <v>524</v>
      </c>
      <c r="B113" s="51" t="s">
        <v>0</v>
      </c>
      <c r="C113" s="51" t="s">
        <v>376</v>
      </c>
      <c r="D113" s="51" t="s">
        <v>695</v>
      </c>
      <c r="E113" s="51" t="s">
        <v>377</v>
      </c>
      <c r="F113" s="51" t="s">
        <v>696</v>
      </c>
      <c r="G113" s="51" t="s">
        <v>2</v>
      </c>
      <c r="H113" s="51" t="s">
        <v>114</v>
      </c>
      <c r="I113" s="51" t="s">
        <v>115</v>
      </c>
      <c r="N113" s="32"/>
    </row>
    <row r="114" spans="1:14" ht="15" customHeight="1" x14ac:dyDescent="0.25">
      <c r="A114" s="149" t="s">
        <v>504</v>
      </c>
      <c r="B114" s="52"/>
      <c r="C114" s="52" t="s">
        <v>3</v>
      </c>
      <c r="D114" s="52" t="s">
        <v>5</v>
      </c>
      <c r="E114" s="52" t="s">
        <v>3</v>
      </c>
      <c r="F114" s="52" t="s">
        <v>5</v>
      </c>
      <c r="G114" s="52" t="s">
        <v>8</v>
      </c>
      <c r="H114" s="52"/>
      <c r="I114" s="52"/>
      <c r="N114" s="32"/>
    </row>
    <row r="115" spans="1:14" ht="15" customHeight="1" x14ac:dyDescent="0.25">
      <c r="A115" s="131" t="s">
        <v>99</v>
      </c>
      <c r="B115" s="53">
        <f>SUM(C115,E115,G115:I115)</f>
        <v>554</v>
      </c>
      <c r="C115" s="19">
        <f>D115</f>
        <v>253</v>
      </c>
      <c r="D115" s="6">
        <v>253</v>
      </c>
      <c r="E115" s="19">
        <f>F115</f>
        <v>233</v>
      </c>
      <c r="F115" s="6">
        <v>233</v>
      </c>
      <c r="G115" s="6">
        <v>2</v>
      </c>
      <c r="H115" s="6">
        <v>0</v>
      </c>
      <c r="I115" s="6">
        <v>66</v>
      </c>
      <c r="N115" s="32"/>
    </row>
    <row r="116" spans="1:14" ht="15" customHeight="1" x14ac:dyDescent="0.25">
      <c r="A116" s="131" t="s">
        <v>261</v>
      </c>
      <c r="B116" s="53">
        <f>B115</f>
        <v>554</v>
      </c>
      <c r="C116" s="53">
        <f t="shared" ref="C116:I116" si="31">C115</f>
        <v>253</v>
      </c>
      <c r="D116" s="53">
        <f t="shared" si="31"/>
        <v>253</v>
      </c>
      <c r="E116" s="53">
        <f t="shared" si="31"/>
        <v>233</v>
      </c>
      <c r="F116" s="53">
        <f t="shared" si="31"/>
        <v>233</v>
      </c>
      <c r="G116" s="53">
        <f t="shared" si="31"/>
        <v>2</v>
      </c>
      <c r="H116" s="53">
        <f t="shared" si="31"/>
        <v>0</v>
      </c>
      <c r="I116" s="53">
        <f t="shared" si="31"/>
        <v>66</v>
      </c>
      <c r="N116" s="32"/>
    </row>
    <row r="117" spans="1:14" ht="15" customHeight="1" x14ac:dyDescent="0.25">
      <c r="L117" s="32"/>
    </row>
    <row r="118" spans="1:14" ht="86.25" customHeight="1" x14ac:dyDescent="0.2">
      <c r="A118" s="148" t="s">
        <v>525</v>
      </c>
      <c r="B118" s="51" t="s">
        <v>0</v>
      </c>
      <c r="C118" s="51" t="s">
        <v>283</v>
      </c>
      <c r="D118" s="51" t="s">
        <v>697</v>
      </c>
      <c r="E118" s="51" t="s">
        <v>2</v>
      </c>
      <c r="F118" s="51" t="s">
        <v>114</v>
      </c>
      <c r="G118" s="51" t="s">
        <v>115</v>
      </c>
      <c r="L118" s="32"/>
    </row>
    <row r="119" spans="1:14" ht="15" customHeight="1" x14ac:dyDescent="0.25">
      <c r="A119" s="149" t="s">
        <v>458</v>
      </c>
      <c r="B119" s="52"/>
      <c r="C119" s="52" t="s">
        <v>3</v>
      </c>
      <c r="D119" s="52" t="s">
        <v>5</v>
      </c>
      <c r="E119" s="52" t="s">
        <v>8</v>
      </c>
      <c r="F119" s="52"/>
      <c r="G119" s="52"/>
      <c r="L119" s="32"/>
    </row>
    <row r="120" spans="1:14" ht="15" customHeight="1" x14ac:dyDescent="0.25">
      <c r="A120" s="131" t="s">
        <v>99</v>
      </c>
      <c r="B120" s="53">
        <f>SUM(C120,E120:G120)</f>
        <v>277</v>
      </c>
      <c r="C120" s="19">
        <f>D120</f>
        <v>250</v>
      </c>
      <c r="D120" s="6">
        <v>250</v>
      </c>
      <c r="E120" s="6">
        <v>0</v>
      </c>
      <c r="F120" s="6">
        <v>0</v>
      </c>
      <c r="G120" s="6">
        <v>27</v>
      </c>
      <c r="L120" s="32"/>
    </row>
    <row r="121" spans="1:14" ht="15" customHeight="1" x14ac:dyDescent="0.25">
      <c r="A121" s="131" t="s">
        <v>261</v>
      </c>
      <c r="B121" s="53">
        <f>B120</f>
        <v>277</v>
      </c>
      <c r="C121" s="53">
        <f t="shared" ref="C121:G121" si="32">C120</f>
        <v>250</v>
      </c>
      <c r="D121" s="53">
        <f t="shared" si="32"/>
        <v>250</v>
      </c>
      <c r="E121" s="53">
        <f t="shared" si="32"/>
        <v>0</v>
      </c>
      <c r="F121" s="53">
        <f t="shared" si="32"/>
        <v>0</v>
      </c>
      <c r="G121" s="53">
        <f t="shared" si="32"/>
        <v>27</v>
      </c>
      <c r="L121" s="32"/>
    </row>
    <row r="122" spans="1:14" ht="15" customHeight="1" x14ac:dyDescent="0.25">
      <c r="L122" s="32"/>
    </row>
    <row r="123" spans="1:14" ht="75.75" customHeight="1" x14ac:dyDescent="0.2">
      <c r="A123" s="148" t="s">
        <v>526</v>
      </c>
      <c r="B123" s="51" t="s">
        <v>0</v>
      </c>
      <c r="C123" s="51" t="s">
        <v>378</v>
      </c>
      <c r="D123" s="51" t="s">
        <v>698</v>
      </c>
      <c r="E123" s="51" t="s">
        <v>2</v>
      </c>
      <c r="F123" s="51" t="s">
        <v>114</v>
      </c>
      <c r="G123" s="51" t="s">
        <v>115</v>
      </c>
      <c r="L123" s="32"/>
    </row>
    <row r="124" spans="1:14" ht="15" customHeight="1" x14ac:dyDescent="0.25">
      <c r="A124" s="149" t="s">
        <v>458</v>
      </c>
      <c r="B124" s="52"/>
      <c r="C124" s="52" t="s">
        <v>3</v>
      </c>
      <c r="D124" s="52" t="s">
        <v>4</v>
      </c>
      <c r="E124" s="52" t="s">
        <v>8</v>
      </c>
      <c r="F124" s="52"/>
      <c r="G124" s="52"/>
      <c r="L124" s="32"/>
    </row>
    <row r="125" spans="1:14" ht="15" customHeight="1" x14ac:dyDescent="0.25">
      <c r="A125" s="52" t="s">
        <v>282</v>
      </c>
      <c r="B125" s="53">
        <f>SUM(C125,E125:G125)</f>
        <v>128</v>
      </c>
      <c r="C125" s="19">
        <f>D125</f>
        <v>84</v>
      </c>
      <c r="D125" s="6">
        <v>84</v>
      </c>
      <c r="E125" s="6">
        <v>2</v>
      </c>
      <c r="F125" s="6">
        <v>0</v>
      </c>
      <c r="G125" s="6">
        <v>42</v>
      </c>
      <c r="L125" s="32"/>
    </row>
    <row r="126" spans="1:14" ht="15" customHeight="1" x14ac:dyDescent="0.25">
      <c r="A126" s="131" t="s">
        <v>281</v>
      </c>
      <c r="B126" s="53">
        <f>SUM(C126,E126:G126)</f>
        <v>142</v>
      </c>
      <c r="C126" s="19">
        <f>D126</f>
        <v>94</v>
      </c>
      <c r="D126" s="6">
        <v>94</v>
      </c>
      <c r="E126" s="6">
        <v>0</v>
      </c>
      <c r="F126" s="6">
        <v>0</v>
      </c>
      <c r="G126" s="6">
        <v>48</v>
      </c>
      <c r="L126" s="32"/>
    </row>
    <row r="127" spans="1:14" ht="15" customHeight="1" x14ac:dyDescent="0.25">
      <c r="A127" s="131" t="s">
        <v>261</v>
      </c>
      <c r="B127" s="53">
        <f>SUM(B125:B126)</f>
        <v>270</v>
      </c>
      <c r="C127" s="53">
        <f t="shared" ref="C127:G127" si="33">SUM(C125:C126)</f>
        <v>178</v>
      </c>
      <c r="D127" s="53">
        <f t="shared" si="33"/>
        <v>178</v>
      </c>
      <c r="E127" s="53">
        <f t="shared" si="33"/>
        <v>2</v>
      </c>
      <c r="F127" s="53">
        <f t="shared" si="33"/>
        <v>0</v>
      </c>
      <c r="G127" s="53">
        <f t="shared" si="33"/>
        <v>90</v>
      </c>
      <c r="L127" s="32"/>
    </row>
    <row r="128" spans="1:14" ht="15" customHeight="1" x14ac:dyDescent="0.25">
      <c r="A128" s="140"/>
      <c r="B128" s="65"/>
      <c r="C128" s="66"/>
      <c r="D128" s="66"/>
      <c r="E128" s="66"/>
      <c r="F128" s="66"/>
      <c r="G128" s="66"/>
      <c r="H128" s="66"/>
      <c r="I128" s="66"/>
      <c r="N128" s="32"/>
    </row>
    <row r="129" spans="1:17" ht="88.5" customHeight="1" x14ac:dyDescent="0.2">
      <c r="A129" s="148" t="s">
        <v>527</v>
      </c>
      <c r="B129" s="51" t="s">
        <v>0</v>
      </c>
      <c r="C129" s="51" t="s">
        <v>379</v>
      </c>
      <c r="D129" s="51" t="s">
        <v>699</v>
      </c>
      <c r="E129" s="51" t="s">
        <v>2</v>
      </c>
      <c r="F129" s="51" t="s">
        <v>114</v>
      </c>
      <c r="G129" s="51" t="s">
        <v>115</v>
      </c>
      <c r="L129" s="32"/>
    </row>
    <row r="130" spans="1:17" ht="15" customHeight="1" x14ac:dyDescent="0.25">
      <c r="A130" s="149" t="s">
        <v>458</v>
      </c>
      <c r="B130" s="52"/>
      <c r="C130" s="52" t="s">
        <v>3</v>
      </c>
      <c r="D130" s="52" t="s">
        <v>5</v>
      </c>
      <c r="E130" s="52" t="s">
        <v>8</v>
      </c>
      <c r="F130" s="52"/>
      <c r="G130" s="52"/>
      <c r="L130" s="32"/>
    </row>
    <row r="131" spans="1:17" ht="15" customHeight="1" x14ac:dyDescent="0.25">
      <c r="A131" s="52" t="s">
        <v>282</v>
      </c>
      <c r="B131" s="53">
        <f>SUM(C131,E131:G131)</f>
        <v>128</v>
      </c>
      <c r="C131" s="19">
        <f>D131</f>
        <v>102</v>
      </c>
      <c r="D131" s="6">
        <v>102</v>
      </c>
      <c r="E131" s="6">
        <v>0</v>
      </c>
      <c r="F131" s="6">
        <v>0</v>
      </c>
      <c r="G131" s="6">
        <v>26</v>
      </c>
      <c r="L131" s="32"/>
    </row>
    <row r="132" spans="1:17" ht="15" customHeight="1" x14ac:dyDescent="0.25">
      <c r="A132" s="131" t="s">
        <v>281</v>
      </c>
      <c r="B132" s="53">
        <f>SUM(C132,E132:G132)</f>
        <v>142</v>
      </c>
      <c r="C132" s="19">
        <f>D132</f>
        <v>104</v>
      </c>
      <c r="D132" s="6">
        <v>104</v>
      </c>
      <c r="E132" s="6">
        <v>0</v>
      </c>
      <c r="F132" s="6">
        <v>0</v>
      </c>
      <c r="G132" s="6">
        <v>38</v>
      </c>
      <c r="L132" s="32"/>
    </row>
    <row r="133" spans="1:17" ht="15" customHeight="1" x14ac:dyDescent="0.25">
      <c r="A133" s="131" t="s">
        <v>261</v>
      </c>
      <c r="B133" s="53">
        <f>SUM(B131:B132)</f>
        <v>270</v>
      </c>
      <c r="C133" s="53">
        <f t="shared" ref="C133:G133" si="34">SUM(C131:C132)</f>
        <v>206</v>
      </c>
      <c r="D133" s="53">
        <f t="shared" si="34"/>
        <v>206</v>
      </c>
      <c r="E133" s="53">
        <f t="shared" si="34"/>
        <v>0</v>
      </c>
      <c r="F133" s="53">
        <f t="shared" si="34"/>
        <v>0</v>
      </c>
      <c r="G133" s="53">
        <f t="shared" si="34"/>
        <v>64</v>
      </c>
      <c r="L133" s="32"/>
    </row>
    <row r="134" spans="1:17" ht="15" customHeight="1" x14ac:dyDescent="0.25">
      <c r="A134" s="140"/>
      <c r="B134" s="65"/>
      <c r="C134" s="66"/>
      <c r="D134" s="66"/>
      <c r="E134" s="66"/>
      <c r="F134" s="66"/>
      <c r="G134" s="66"/>
      <c r="H134" s="66"/>
      <c r="I134" s="66"/>
      <c r="N134" s="32"/>
    </row>
    <row r="135" spans="1:17" ht="91.5" customHeight="1" x14ac:dyDescent="0.2">
      <c r="A135" s="148" t="s">
        <v>380</v>
      </c>
      <c r="B135" s="51" t="s">
        <v>0</v>
      </c>
      <c r="C135" s="51" t="s">
        <v>381</v>
      </c>
      <c r="D135" s="51" t="s">
        <v>700</v>
      </c>
      <c r="E135" s="51" t="s">
        <v>381</v>
      </c>
      <c r="F135" s="51" t="s">
        <v>2</v>
      </c>
      <c r="G135" s="51" t="s">
        <v>114</v>
      </c>
      <c r="H135" s="51" t="s">
        <v>115</v>
      </c>
      <c r="M135" s="32"/>
    </row>
    <row r="136" spans="1:17" ht="15" customHeight="1" x14ac:dyDescent="0.25">
      <c r="A136" s="149" t="s">
        <v>458</v>
      </c>
      <c r="B136" s="52"/>
      <c r="C136" s="52" t="s">
        <v>3</v>
      </c>
      <c r="D136" s="52" t="s">
        <v>5</v>
      </c>
      <c r="E136" s="52" t="s">
        <v>6</v>
      </c>
      <c r="F136" s="52" t="s">
        <v>8</v>
      </c>
      <c r="G136" s="52"/>
      <c r="H136" s="52"/>
      <c r="M136" s="32"/>
    </row>
    <row r="137" spans="1:17" ht="15" customHeight="1" x14ac:dyDescent="0.25">
      <c r="A137" s="52" t="s">
        <v>282</v>
      </c>
      <c r="B137" s="53">
        <f>SUM(C137,F137:H137)</f>
        <v>128</v>
      </c>
      <c r="C137" s="19">
        <f>SUM(D137:E137)</f>
        <v>107</v>
      </c>
      <c r="D137" s="6">
        <v>83</v>
      </c>
      <c r="E137" s="6">
        <v>24</v>
      </c>
      <c r="F137" s="6">
        <v>0</v>
      </c>
      <c r="G137" s="6">
        <v>0</v>
      </c>
      <c r="H137" s="6">
        <v>21</v>
      </c>
      <c r="M137" s="32"/>
    </row>
    <row r="138" spans="1:17" ht="15" customHeight="1" x14ac:dyDescent="0.25">
      <c r="A138" s="131" t="s">
        <v>281</v>
      </c>
      <c r="B138" s="53">
        <f>SUM(C138,F138:H138)</f>
        <v>142</v>
      </c>
      <c r="C138" s="19">
        <f>SUM(D138:E138)</f>
        <v>104</v>
      </c>
      <c r="D138" s="6">
        <v>91</v>
      </c>
      <c r="E138" s="6">
        <v>13</v>
      </c>
      <c r="F138" s="6">
        <v>0</v>
      </c>
      <c r="G138" s="6">
        <v>0</v>
      </c>
      <c r="H138" s="6">
        <v>38</v>
      </c>
      <c r="M138" s="32"/>
    </row>
    <row r="139" spans="1:17" ht="15" customHeight="1" x14ac:dyDescent="0.25">
      <c r="A139" s="131" t="s">
        <v>261</v>
      </c>
      <c r="B139" s="53">
        <f t="shared" ref="B139:H139" si="35">SUM(B137:B138)</f>
        <v>270</v>
      </c>
      <c r="C139" s="53">
        <f t="shared" si="35"/>
        <v>211</v>
      </c>
      <c r="D139" s="53">
        <f t="shared" si="35"/>
        <v>174</v>
      </c>
      <c r="E139" s="53">
        <f t="shared" si="35"/>
        <v>37</v>
      </c>
      <c r="F139" s="53">
        <f t="shared" si="35"/>
        <v>0</v>
      </c>
      <c r="G139" s="53">
        <f t="shared" si="35"/>
        <v>0</v>
      </c>
      <c r="H139" s="53">
        <f t="shared" si="35"/>
        <v>59</v>
      </c>
      <c r="M139" s="32"/>
    </row>
    <row r="140" spans="1:17" ht="15" customHeight="1" x14ac:dyDescent="0.25">
      <c r="A140" s="140"/>
      <c r="B140" s="65"/>
      <c r="C140" s="66"/>
      <c r="D140" s="66"/>
      <c r="E140" s="66"/>
      <c r="F140" s="66"/>
      <c r="G140" s="66"/>
      <c r="H140" s="66"/>
      <c r="I140" s="66"/>
      <c r="N140" s="32"/>
    </row>
    <row r="141" spans="1:17" ht="96" customHeight="1" x14ac:dyDescent="0.2">
      <c r="A141" s="148" t="s">
        <v>528</v>
      </c>
      <c r="B141" s="51" t="s">
        <v>0</v>
      </c>
      <c r="C141" s="51" t="s">
        <v>382</v>
      </c>
      <c r="D141" s="51" t="s">
        <v>701</v>
      </c>
      <c r="E141" s="51" t="s">
        <v>383</v>
      </c>
      <c r="F141" s="51" t="s">
        <v>702</v>
      </c>
      <c r="G141" s="51" t="s">
        <v>383</v>
      </c>
      <c r="H141" s="51" t="s">
        <v>384</v>
      </c>
      <c r="I141" s="51" t="s">
        <v>384</v>
      </c>
      <c r="J141" s="51" t="s">
        <v>2</v>
      </c>
      <c r="K141" s="51" t="s">
        <v>114</v>
      </c>
      <c r="L141" s="51" t="s">
        <v>115</v>
      </c>
      <c r="Q141" s="32"/>
    </row>
    <row r="142" spans="1:17" ht="15" customHeight="1" x14ac:dyDescent="0.25">
      <c r="A142" s="149" t="s">
        <v>504</v>
      </c>
      <c r="B142" s="52"/>
      <c r="C142" s="52" t="s">
        <v>3</v>
      </c>
      <c r="D142" s="52" t="s">
        <v>4</v>
      </c>
      <c r="E142" s="52" t="s">
        <v>3</v>
      </c>
      <c r="F142" s="52" t="s">
        <v>5</v>
      </c>
      <c r="G142" s="52" t="s">
        <v>6</v>
      </c>
      <c r="H142" s="52" t="s">
        <v>3</v>
      </c>
      <c r="I142" s="52" t="s">
        <v>385</v>
      </c>
      <c r="J142" s="52" t="s">
        <v>8</v>
      </c>
      <c r="K142" s="52"/>
      <c r="L142" s="52"/>
      <c r="Q142" s="32"/>
    </row>
    <row r="143" spans="1:17" ht="15" customHeight="1" x14ac:dyDescent="0.25">
      <c r="A143" s="52" t="s">
        <v>282</v>
      </c>
      <c r="B143" s="53">
        <f>SUM(C143,E143,H143,J143:L143)</f>
        <v>256</v>
      </c>
      <c r="C143" s="19">
        <f>D143</f>
        <v>67</v>
      </c>
      <c r="D143" s="6">
        <v>67</v>
      </c>
      <c r="E143" s="6">
        <f>SUM(F143:G143)</f>
        <v>71</v>
      </c>
      <c r="F143" s="6">
        <v>58</v>
      </c>
      <c r="G143" s="6">
        <v>13</v>
      </c>
      <c r="H143" s="6">
        <f>I143</f>
        <v>50</v>
      </c>
      <c r="I143" s="6">
        <v>50</v>
      </c>
      <c r="J143" s="6">
        <v>0</v>
      </c>
      <c r="K143" s="6">
        <v>0</v>
      </c>
      <c r="L143" s="6">
        <v>68</v>
      </c>
      <c r="Q143" s="32"/>
    </row>
    <row r="144" spans="1:17" ht="15" customHeight="1" x14ac:dyDescent="0.25">
      <c r="A144" s="131" t="s">
        <v>281</v>
      </c>
      <c r="B144" s="53">
        <f>SUM(C144,E144,H144,J144:L144)</f>
        <v>284</v>
      </c>
      <c r="C144" s="19">
        <f>D144</f>
        <v>60</v>
      </c>
      <c r="D144" s="6">
        <v>60</v>
      </c>
      <c r="E144" s="6">
        <f>SUM(F144:G144)</f>
        <v>91</v>
      </c>
      <c r="F144" s="6">
        <v>78</v>
      </c>
      <c r="G144" s="6">
        <v>13</v>
      </c>
      <c r="H144" s="6">
        <f>I144</f>
        <v>42</v>
      </c>
      <c r="I144" s="6">
        <v>42</v>
      </c>
      <c r="J144" s="6">
        <v>0</v>
      </c>
      <c r="K144" s="6">
        <v>0</v>
      </c>
      <c r="L144" s="6">
        <v>91</v>
      </c>
      <c r="Q144" s="32"/>
    </row>
    <row r="145" spans="1:17" ht="15" customHeight="1" x14ac:dyDescent="0.25">
      <c r="A145" s="131" t="s">
        <v>261</v>
      </c>
      <c r="B145" s="53">
        <f>SUM(B143:B144)</f>
        <v>540</v>
      </c>
      <c r="C145" s="53">
        <f t="shared" ref="C145:L145" si="36">SUM(C143:C144)</f>
        <v>127</v>
      </c>
      <c r="D145" s="53">
        <f t="shared" si="36"/>
        <v>127</v>
      </c>
      <c r="E145" s="53">
        <f t="shared" si="36"/>
        <v>162</v>
      </c>
      <c r="F145" s="53">
        <f t="shared" si="36"/>
        <v>136</v>
      </c>
      <c r="G145" s="53">
        <f t="shared" si="36"/>
        <v>26</v>
      </c>
      <c r="H145" s="53">
        <f t="shared" si="36"/>
        <v>92</v>
      </c>
      <c r="I145" s="53">
        <f t="shared" si="36"/>
        <v>92</v>
      </c>
      <c r="J145" s="53">
        <f t="shared" si="36"/>
        <v>0</v>
      </c>
      <c r="K145" s="53">
        <f t="shared" si="36"/>
        <v>0</v>
      </c>
      <c r="L145" s="53">
        <f t="shared" si="36"/>
        <v>159</v>
      </c>
      <c r="Q145" s="32"/>
    </row>
    <row r="146" spans="1:17" ht="15" customHeight="1" x14ac:dyDescent="0.25">
      <c r="A146" s="140"/>
      <c r="B146" s="65"/>
      <c r="C146" s="66"/>
      <c r="D146" s="66"/>
      <c r="E146" s="66"/>
      <c r="F146" s="66"/>
      <c r="G146" s="66"/>
      <c r="H146" s="66"/>
      <c r="I146" s="66"/>
      <c r="N146" s="32"/>
    </row>
    <row r="147" spans="1:17" ht="83.25" customHeight="1" x14ac:dyDescent="0.2">
      <c r="A147" s="148" t="s">
        <v>529</v>
      </c>
      <c r="B147" s="51" t="s">
        <v>0</v>
      </c>
      <c r="C147" s="51" t="s">
        <v>280</v>
      </c>
      <c r="D147" s="51" t="s">
        <v>703</v>
      </c>
      <c r="E147" s="51" t="s">
        <v>2</v>
      </c>
      <c r="F147" s="51" t="s">
        <v>114</v>
      </c>
      <c r="G147" s="51" t="s">
        <v>115</v>
      </c>
      <c r="J147" s="32"/>
    </row>
    <row r="148" spans="1:17" ht="15" customHeight="1" x14ac:dyDescent="0.25">
      <c r="A148" s="149" t="s">
        <v>458</v>
      </c>
      <c r="B148" s="52"/>
      <c r="C148" s="52" t="s">
        <v>3</v>
      </c>
      <c r="D148" s="52" t="s">
        <v>5</v>
      </c>
      <c r="E148" s="52" t="s">
        <v>8</v>
      </c>
      <c r="F148" s="52"/>
      <c r="G148" s="52"/>
      <c r="J148" s="32"/>
    </row>
    <row r="149" spans="1:17" ht="15" customHeight="1" x14ac:dyDescent="0.25">
      <c r="A149" s="52" t="s">
        <v>232</v>
      </c>
      <c r="B149" s="53">
        <f>SUM(C149,E149:G149)</f>
        <v>334</v>
      </c>
      <c r="C149" s="19">
        <f>D149</f>
        <v>259</v>
      </c>
      <c r="D149" s="6">
        <v>259</v>
      </c>
      <c r="E149" s="6">
        <v>5</v>
      </c>
      <c r="F149" s="6">
        <v>0</v>
      </c>
      <c r="G149" s="6">
        <v>70</v>
      </c>
      <c r="J149" s="32"/>
    </row>
    <row r="150" spans="1:17" ht="15" customHeight="1" x14ac:dyDescent="0.25">
      <c r="A150" s="52" t="s">
        <v>233</v>
      </c>
      <c r="B150" s="53">
        <f t="shared" ref="B150:B152" si="37">SUM(C150,E150:G150)</f>
        <v>282</v>
      </c>
      <c r="C150" s="19">
        <f>D150</f>
        <v>211</v>
      </c>
      <c r="D150" s="6">
        <v>211</v>
      </c>
      <c r="E150" s="6">
        <v>3</v>
      </c>
      <c r="F150" s="6">
        <v>0</v>
      </c>
      <c r="G150" s="6">
        <v>68</v>
      </c>
      <c r="J150" s="32"/>
    </row>
    <row r="151" spans="1:17" ht="15" customHeight="1" x14ac:dyDescent="0.25">
      <c r="A151" s="52" t="s">
        <v>237</v>
      </c>
      <c r="B151" s="53">
        <f t="shared" si="37"/>
        <v>101</v>
      </c>
      <c r="C151" s="19">
        <f>D151</f>
        <v>85</v>
      </c>
      <c r="D151" s="6">
        <v>85</v>
      </c>
      <c r="E151" s="6">
        <v>0</v>
      </c>
      <c r="F151" s="6">
        <v>0</v>
      </c>
      <c r="G151" s="6">
        <v>16</v>
      </c>
      <c r="J151" s="32"/>
    </row>
    <row r="152" spans="1:17" ht="15" customHeight="1" x14ac:dyDescent="0.25">
      <c r="A152" s="131" t="s">
        <v>234</v>
      </c>
      <c r="B152" s="53">
        <f t="shared" si="37"/>
        <v>305</v>
      </c>
      <c r="C152" s="19">
        <f>D152</f>
        <v>226</v>
      </c>
      <c r="D152" s="6">
        <v>226</v>
      </c>
      <c r="E152" s="6">
        <v>5</v>
      </c>
      <c r="F152" s="6">
        <v>0</v>
      </c>
      <c r="G152" s="6">
        <v>74</v>
      </c>
      <c r="J152" s="32"/>
    </row>
    <row r="153" spans="1:17" ht="15" customHeight="1" x14ac:dyDescent="0.25">
      <c r="A153" s="131" t="s">
        <v>261</v>
      </c>
      <c r="B153" s="53">
        <f>SUM(B149:B152)</f>
        <v>1022</v>
      </c>
      <c r="C153" s="53">
        <f t="shared" ref="C153:G153" si="38">SUM(C149:C152)</f>
        <v>781</v>
      </c>
      <c r="D153" s="53">
        <f t="shared" si="38"/>
        <v>781</v>
      </c>
      <c r="E153" s="53">
        <f t="shared" si="38"/>
        <v>13</v>
      </c>
      <c r="F153" s="53">
        <f t="shared" si="38"/>
        <v>0</v>
      </c>
      <c r="G153" s="53">
        <f t="shared" si="38"/>
        <v>228</v>
      </c>
      <c r="J153" s="32"/>
    </row>
    <row r="154" spans="1:17" ht="15" customHeight="1" x14ac:dyDescent="0.25">
      <c r="L154" s="32"/>
    </row>
    <row r="155" spans="1:17" ht="95.25" customHeight="1" x14ac:dyDescent="0.2">
      <c r="A155" s="148" t="s">
        <v>530</v>
      </c>
      <c r="B155" s="51" t="s">
        <v>0</v>
      </c>
      <c r="C155" s="51" t="s">
        <v>386</v>
      </c>
      <c r="D155" s="51" t="s">
        <v>704</v>
      </c>
      <c r="E155" s="51" t="s">
        <v>2</v>
      </c>
      <c r="F155" s="51" t="s">
        <v>114</v>
      </c>
      <c r="G155" s="51" t="s">
        <v>115</v>
      </c>
      <c r="K155" s="32"/>
    </row>
    <row r="156" spans="1:17" ht="15" customHeight="1" x14ac:dyDescent="0.25">
      <c r="A156" s="149" t="s">
        <v>458</v>
      </c>
      <c r="B156" s="52"/>
      <c r="C156" s="52" t="s">
        <v>3</v>
      </c>
      <c r="D156" s="52" t="s">
        <v>5</v>
      </c>
      <c r="E156" s="52" t="s">
        <v>8</v>
      </c>
      <c r="F156" s="52"/>
      <c r="G156" s="52"/>
      <c r="K156" s="32"/>
    </row>
    <row r="157" spans="1:17" ht="15" customHeight="1" x14ac:dyDescent="0.25">
      <c r="A157" s="52" t="s">
        <v>232</v>
      </c>
      <c r="B157" s="53">
        <f>SUM(C157,E157:G157)</f>
        <v>334</v>
      </c>
      <c r="C157" s="19">
        <f>D157</f>
        <v>274</v>
      </c>
      <c r="D157" s="6">
        <v>274</v>
      </c>
      <c r="E157" s="6">
        <v>0</v>
      </c>
      <c r="F157" s="6">
        <v>0</v>
      </c>
      <c r="G157" s="6">
        <v>60</v>
      </c>
      <c r="K157" s="32"/>
    </row>
    <row r="158" spans="1:17" ht="15" customHeight="1" x14ac:dyDescent="0.25">
      <c r="A158" s="52" t="s">
        <v>233</v>
      </c>
      <c r="B158" s="53">
        <f t="shared" ref="B158:B160" si="39">SUM(C158,E158:G158)</f>
        <v>282</v>
      </c>
      <c r="C158" s="19">
        <f>D158</f>
        <v>224</v>
      </c>
      <c r="D158" s="6">
        <v>224</v>
      </c>
      <c r="E158" s="6">
        <v>1</v>
      </c>
      <c r="F158" s="6">
        <v>0</v>
      </c>
      <c r="G158" s="6">
        <v>57</v>
      </c>
      <c r="K158" s="32"/>
    </row>
    <row r="159" spans="1:17" ht="15" customHeight="1" x14ac:dyDescent="0.25">
      <c r="A159" s="52" t="s">
        <v>237</v>
      </c>
      <c r="B159" s="53">
        <f t="shared" si="39"/>
        <v>101</v>
      </c>
      <c r="C159" s="19">
        <f>D159</f>
        <v>86</v>
      </c>
      <c r="D159" s="6">
        <v>86</v>
      </c>
      <c r="E159" s="6">
        <v>0</v>
      </c>
      <c r="F159" s="6">
        <v>0</v>
      </c>
      <c r="G159" s="6">
        <v>15</v>
      </c>
      <c r="K159" s="32"/>
    </row>
    <row r="160" spans="1:17" ht="15" customHeight="1" x14ac:dyDescent="0.25">
      <c r="A160" s="131" t="s">
        <v>234</v>
      </c>
      <c r="B160" s="53">
        <f t="shared" si="39"/>
        <v>305</v>
      </c>
      <c r="C160" s="19">
        <f>D160</f>
        <v>238</v>
      </c>
      <c r="D160" s="6">
        <v>238</v>
      </c>
      <c r="E160" s="6">
        <v>1</v>
      </c>
      <c r="F160" s="6">
        <v>0</v>
      </c>
      <c r="G160" s="6">
        <v>66</v>
      </c>
      <c r="K160" s="32"/>
    </row>
    <row r="161" spans="1:14" ht="15" customHeight="1" x14ac:dyDescent="0.25">
      <c r="A161" s="131" t="s">
        <v>261</v>
      </c>
      <c r="B161" s="53">
        <f>SUM(B157:B160)</f>
        <v>1022</v>
      </c>
      <c r="C161" s="53">
        <f t="shared" ref="C161:G161" si="40">SUM(C157:C160)</f>
        <v>822</v>
      </c>
      <c r="D161" s="53">
        <f t="shared" si="40"/>
        <v>822</v>
      </c>
      <c r="E161" s="53">
        <f t="shared" si="40"/>
        <v>2</v>
      </c>
      <c r="F161" s="53">
        <f t="shared" si="40"/>
        <v>0</v>
      </c>
      <c r="G161" s="53">
        <f t="shared" si="40"/>
        <v>198</v>
      </c>
      <c r="K161" s="32"/>
    </row>
    <row r="162" spans="1:14" ht="15" customHeight="1" x14ac:dyDescent="0.25">
      <c r="L162" s="32"/>
    </row>
    <row r="163" spans="1:14" ht="103.5" customHeight="1" x14ac:dyDescent="0.2">
      <c r="A163" s="148" t="s">
        <v>531</v>
      </c>
      <c r="B163" s="51" t="s">
        <v>0</v>
      </c>
      <c r="C163" s="51" t="s">
        <v>387</v>
      </c>
      <c r="D163" s="51" t="s">
        <v>705</v>
      </c>
      <c r="E163" s="51" t="s">
        <v>388</v>
      </c>
      <c r="F163" s="51" t="s">
        <v>706</v>
      </c>
      <c r="G163" s="51" t="s">
        <v>2</v>
      </c>
      <c r="H163" s="51" t="s">
        <v>114</v>
      </c>
      <c r="I163" s="51" t="s">
        <v>115</v>
      </c>
      <c r="N163" s="32"/>
    </row>
    <row r="164" spans="1:14" ht="15" customHeight="1" x14ac:dyDescent="0.25">
      <c r="A164" s="149" t="s">
        <v>504</v>
      </c>
      <c r="B164" s="52"/>
      <c r="C164" s="52" t="s">
        <v>3</v>
      </c>
      <c r="D164" s="52" t="s">
        <v>5</v>
      </c>
      <c r="E164" s="52" t="s">
        <v>3</v>
      </c>
      <c r="F164" s="52" t="s">
        <v>5</v>
      </c>
      <c r="G164" s="52" t="s">
        <v>8</v>
      </c>
      <c r="H164" s="52"/>
      <c r="I164" s="52"/>
      <c r="N164" s="32"/>
    </row>
    <row r="165" spans="1:14" ht="15" customHeight="1" x14ac:dyDescent="0.25">
      <c r="A165" s="52" t="s">
        <v>232</v>
      </c>
      <c r="B165" s="53">
        <f>SUM(C165,E165,G165:I165)</f>
        <v>668</v>
      </c>
      <c r="C165" s="19">
        <f>D165</f>
        <v>266</v>
      </c>
      <c r="D165" s="6">
        <v>266</v>
      </c>
      <c r="E165" s="19">
        <f>F165</f>
        <v>260</v>
      </c>
      <c r="F165" s="6">
        <v>260</v>
      </c>
      <c r="G165" s="6">
        <v>0</v>
      </c>
      <c r="H165" s="6">
        <v>0</v>
      </c>
      <c r="I165" s="6">
        <v>142</v>
      </c>
      <c r="N165" s="32"/>
    </row>
    <row r="166" spans="1:14" ht="15" customHeight="1" x14ac:dyDescent="0.25">
      <c r="A166" s="52" t="s">
        <v>233</v>
      </c>
      <c r="B166" s="53">
        <f t="shared" ref="B166:B168" si="41">SUM(C166,E166,G166:I166)</f>
        <v>564</v>
      </c>
      <c r="C166" s="19">
        <f t="shared" ref="C166:E168" si="42">D166</f>
        <v>212</v>
      </c>
      <c r="D166" s="6">
        <v>212</v>
      </c>
      <c r="E166" s="19">
        <f t="shared" si="42"/>
        <v>200</v>
      </c>
      <c r="F166" s="6">
        <v>200</v>
      </c>
      <c r="G166" s="6">
        <v>3</v>
      </c>
      <c r="H166" s="6">
        <v>0</v>
      </c>
      <c r="I166" s="6">
        <v>149</v>
      </c>
      <c r="J166" s="156"/>
      <c r="K166" s="156"/>
      <c r="L166" s="156"/>
      <c r="M166" s="156"/>
      <c r="N166" s="157"/>
    </row>
    <row r="167" spans="1:14" ht="15" customHeight="1" x14ac:dyDescent="0.25">
      <c r="A167" s="52" t="s">
        <v>237</v>
      </c>
      <c r="B167" s="53">
        <f t="shared" si="41"/>
        <v>202</v>
      </c>
      <c r="C167" s="19">
        <f t="shared" si="42"/>
        <v>84</v>
      </c>
      <c r="D167" s="6">
        <v>84</v>
      </c>
      <c r="E167" s="19">
        <f t="shared" si="42"/>
        <v>86</v>
      </c>
      <c r="F167" s="6">
        <v>86</v>
      </c>
      <c r="G167" s="6">
        <v>0</v>
      </c>
      <c r="H167" s="6">
        <v>0</v>
      </c>
      <c r="I167" s="6">
        <v>32</v>
      </c>
      <c r="J167" s="156"/>
      <c r="K167" s="156"/>
      <c r="L167" s="156"/>
      <c r="M167" s="156"/>
      <c r="N167" s="157"/>
    </row>
    <row r="168" spans="1:14" ht="15" customHeight="1" x14ac:dyDescent="0.25">
      <c r="A168" s="131" t="s">
        <v>234</v>
      </c>
      <c r="B168" s="53">
        <f t="shared" si="41"/>
        <v>610</v>
      </c>
      <c r="C168" s="19">
        <f t="shared" si="42"/>
        <v>218</v>
      </c>
      <c r="D168" s="6">
        <v>218</v>
      </c>
      <c r="E168" s="19">
        <f t="shared" si="42"/>
        <v>218</v>
      </c>
      <c r="F168" s="6">
        <v>218</v>
      </c>
      <c r="G168" s="6">
        <v>3</v>
      </c>
      <c r="H168" s="6">
        <v>0</v>
      </c>
      <c r="I168" s="6">
        <v>171</v>
      </c>
      <c r="J168" s="156"/>
      <c r="K168" s="156"/>
      <c r="L168" s="156"/>
      <c r="M168" s="156"/>
      <c r="N168" s="157"/>
    </row>
    <row r="169" spans="1:14" ht="15" customHeight="1" x14ac:dyDescent="0.25">
      <c r="A169" s="131" t="s">
        <v>261</v>
      </c>
      <c r="B169" s="53">
        <f>SUM(B165:B168)</f>
        <v>2044</v>
      </c>
      <c r="C169" s="53">
        <f t="shared" ref="C169:I169" si="43">SUM(C165:C168)</f>
        <v>780</v>
      </c>
      <c r="D169" s="53">
        <f t="shared" si="43"/>
        <v>780</v>
      </c>
      <c r="E169" s="53">
        <f t="shared" si="43"/>
        <v>764</v>
      </c>
      <c r="F169" s="53">
        <f t="shared" si="43"/>
        <v>764</v>
      </c>
      <c r="G169" s="53">
        <f t="shared" si="43"/>
        <v>6</v>
      </c>
      <c r="H169" s="53">
        <f t="shared" si="43"/>
        <v>0</v>
      </c>
      <c r="I169" s="53">
        <f t="shared" si="43"/>
        <v>494</v>
      </c>
      <c r="N169" s="32"/>
    </row>
    <row r="170" spans="1:14" ht="186" customHeight="1" x14ac:dyDescent="0.25">
      <c r="L170" s="32"/>
    </row>
    <row r="171" spans="1:14" s="141" customFormat="1" ht="93" customHeight="1" x14ac:dyDescent="0.2">
      <c r="A171" s="151" t="s">
        <v>532</v>
      </c>
      <c r="B171" s="56" t="s">
        <v>0</v>
      </c>
      <c r="C171" s="56" t="s">
        <v>389</v>
      </c>
      <c r="D171" s="56" t="s">
        <v>707</v>
      </c>
      <c r="E171" s="56" t="s">
        <v>389</v>
      </c>
      <c r="F171" s="56" t="s">
        <v>389</v>
      </c>
      <c r="G171" s="56" t="s">
        <v>2</v>
      </c>
      <c r="H171" s="56" t="s">
        <v>158</v>
      </c>
      <c r="I171" s="56" t="s">
        <v>264</v>
      </c>
      <c r="K171" s="130"/>
    </row>
    <row r="172" spans="1:14" s="141" customFormat="1" ht="15" customHeight="1" x14ac:dyDescent="0.25">
      <c r="A172" s="150" t="s">
        <v>458</v>
      </c>
      <c r="B172" s="57"/>
      <c r="C172" s="58" t="s">
        <v>3</v>
      </c>
      <c r="D172" s="58" t="s">
        <v>4</v>
      </c>
      <c r="E172" s="58" t="s">
        <v>6</v>
      </c>
      <c r="F172" s="58" t="s">
        <v>7</v>
      </c>
      <c r="G172" s="58" t="s">
        <v>8</v>
      </c>
      <c r="H172" s="58"/>
      <c r="I172" s="58"/>
      <c r="K172" s="130"/>
    </row>
    <row r="173" spans="1:14" s="141" customFormat="1" ht="15" customHeight="1" x14ac:dyDescent="0.25">
      <c r="A173" s="138" t="s">
        <v>539</v>
      </c>
      <c r="B173" s="54">
        <f>SUM(C173,G173:I173)</f>
        <v>152</v>
      </c>
      <c r="C173" s="21">
        <f>SUM(D173:F173)</f>
        <v>111</v>
      </c>
      <c r="D173" s="6">
        <v>69</v>
      </c>
      <c r="E173" s="6">
        <v>38</v>
      </c>
      <c r="F173" s="6">
        <v>4</v>
      </c>
      <c r="G173" s="6">
        <v>0</v>
      </c>
      <c r="H173" s="6">
        <v>0</v>
      </c>
      <c r="I173" s="6">
        <v>41</v>
      </c>
      <c r="K173" s="130"/>
    </row>
    <row r="174" spans="1:14" s="141" customFormat="1" ht="15" customHeight="1" x14ac:dyDescent="0.25">
      <c r="A174" s="138" t="s">
        <v>538</v>
      </c>
      <c r="B174" s="54">
        <f t="shared" ref="B174:B182" si="44">SUM(C174,G174:I174)</f>
        <v>178</v>
      </c>
      <c r="C174" s="21">
        <f t="shared" ref="C174:C182" si="45">SUM(D174:F174)</f>
        <v>119</v>
      </c>
      <c r="D174" s="6">
        <v>67</v>
      </c>
      <c r="E174" s="6">
        <v>49</v>
      </c>
      <c r="F174" s="6">
        <v>3</v>
      </c>
      <c r="G174" s="6">
        <v>0</v>
      </c>
      <c r="H174" s="6">
        <v>0</v>
      </c>
      <c r="I174" s="6">
        <v>59</v>
      </c>
      <c r="K174" s="130"/>
    </row>
    <row r="175" spans="1:14" s="141" customFormat="1" ht="15" customHeight="1" x14ac:dyDescent="0.25">
      <c r="A175" s="138" t="s">
        <v>541</v>
      </c>
      <c r="B175" s="54">
        <f t="shared" si="44"/>
        <v>370</v>
      </c>
      <c r="C175" s="21">
        <f t="shared" si="45"/>
        <v>250</v>
      </c>
      <c r="D175" s="6">
        <v>134</v>
      </c>
      <c r="E175" s="6">
        <v>98</v>
      </c>
      <c r="F175" s="6">
        <v>18</v>
      </c>
      <c r="G175" s="6">
        <v>0</v>
      </c>
      <c r="H175" s="6">
        <v>0</v>
      </c>
      <c r="I175" s="6">
        <v>120</v>
      </c>
      <c r="K175" s="130"/>
    </row>
    <row r="176" spans="1:14" s="141" customFormat="1" ht="15" customHeight="1" x14ac:dyDescent="0.25">
      <c r="A176" s="138" t="s">
        <v>542</v>
      </c>
      <c r="B176" s="54">
        <f t="shared" si="44"/>
        <v>116</v>
      </c>
      <c r="C176" s="21">
        <f t="shared" si="45"/>
        <v>79</v>
      </c>
      <c r="D176" s="6">
        <v>32</v>
      </c>
      <c r="E176" s="6">
        <v>44</v>
      </c>
      <c r="F176" s="6">
        <v>3</v>
      </c>
      <c r="G176" s="6">
        <v>1</v>
      </c>
      <c r="H176" s="6">
        <v>0</v>
      </c>
      <c r="I176" s="6">
        <v>36</v>
      </c>
      <c r="K176" s="130"/>
    </row>
    <row r="177" spans="1:12" s="141" customFormat="1" ht="15" customHeight="1" x14ac:dyDescent="0.25">
      <c r="A177" s="138" t="s">
        <v>543</v>
      </c>
      <c r="B177" s="54">
        <f t="shared" si="44"/>
        <v>64</v>
      </c>
      <c r="C177" s="21">
        <f t="shared" si="45"/>
        <v>36</v>
      </c>
      <c r="D177" s="6">
        <v>19</v>
      </c>
      <c r="E177" s="6">
        <v>17</v>
      </c>
      <c r="F177" s="6">
        <v>0</v>
      </c>
      <c r="G177" s="6">
        <v>0</v>
      </c>
      <c r="H177" s="6">
        <v>0</v>
      </c>
      <c r="I177" s="6">
        <v>28</v>
      </c>
      <c r="K177" s="130"/>
    </row>
    <row r="178" spans="1:12" s="141" customFormat="1" ht="15" customHeight="1" x14ac:dyDescent="0.25">
      <c r="A178" s="138" t="s">
        <v>540</v>
      </c>
      <c r="B178" s="54">
        <f t="shared" si="44"/>
        <v>192</v>
      </c>
      <c r="C178" s="21">
        <f t="shared" si="45"/>
        <v>135</v>
      </c>
      <c r="D178" s="6">
        <v>68</v>
      </c>
      <c r="E178" s="6">
        <v>52</v>
      </c>
      <c r="F178" s="6">
        <v>15</v>
      </c>
      <c r="G178" s="6">
        <v>0</v>
      </c>
      <c r="H178" s="6">
        <v>0</v>
      </c>
      <c r="I178" s="6">
        <v>57</v>
      </c>
      <c r="K178" s="130"/>
    </row>
    <row r="179" spans="1:12" s="141" customFormat="1" ht="15" customHeight="1" x14ac:dyDescent="0.25">
      <c r="A179" s="138" t="s">
        <v>544</v>
      </c>
      <c r="B179" s="54">
        <f t="shared" si="44"/>
        <v>210</v>
      </c>
      <c r="C179" s="21">
        <f t="shared" si="45"/>
        <v>130</v>
      </c>
      <c r="D179" s="6">
        <v>54</v>
      </c>
      <c r="E179" s="6">
        <v>69</v>
      </c>
      <c r="F179" s="6">
        <v>7</v>
      </c>
      <c r="G179" s="6">
        <v>1</v>
      </c>
      <c r="H179" s="6">
        <v>0</v>
      </c>
      <c r="I179" s="6">
        <v>79</v>
      </c>
      <c r="K179" s="130"/>
    </row>
    <row r="180" spans="1:12" s="141" customFormat="1" ht="15" customHeight="1" x14ac:dyDescent="0.25">
      <c r="A180" s="138" t="s">
        <v>545</v>
      </c>
      <c r="B180" s="54">
        <f t="shared" si="44"/>
        <v>148</v>
      </c>
      <c r="C180" s="21">
        <f t="shared" si="45"/>
        <v>105</v>
      </c>
      <c r="D180" s="6">
        <v>60</v>
      </c>
      <c r="E180" s="6">
        <v>34</v>
      </c>
      <c r="F180" s="6">
        <v>11</v>
      </c>
      <c r="G180" s="6">
        <v>0</v>
      </c>
      <c r="H180" s="6">
        <v>0</v>
      </c>
      <c r="I180" s="6">
        <v>43</v>
      </c>
      <c r="K180" s="130"/>
    </row>
    <row r="181" spans="1:12" s="141" customFormat="1" ht="15" customHeight="1" x14ac:dyDescent="0.25">
      <c r="A181" s="138" t="s">
        <v>546</v>
      </c>
      <c r="B181" s="54">
        <f t="shared" si="44"/>
        <v>14</v>
      </c>
      <c r="C181" s="21">
        <f t="shared" si="45"/>
        <v>9</v>
      </c>
      <c r="D181" s="6">
        <v>5</v>
      </c>
      <c r="E181" s="6">
        <v>4</v>
      </c>
      <c r="F181" s="6">
        <v>0</v>
      </c>
      <c r="G181" s="6">
        <v>0</v>
      </c>
      <c r="H181" s="6">
        <v>0</v>
      </c>
      <c r="I181" s="6">
        <v>5</v>
      </c>
      <c r="K181" s="130"/>
    </row>
    <row r="182" spans="1:12" s="141" customFormat="1" ht="15" customHeight="1" x14ac:dyDescent="0.25">
      <c r="A182" s="138" t="s">
        <v>547</v>
      </c>
      <c r="B182" s="54">
        <f t="shared" si="44"/>
        <v>304</v>
      </c>
      <c r="C182" s="21">
        <f t="shared" si="45"/>
        <v>189</v>
      </c>
      <c r="D182" s="6">
        <v>77</v>
      </c>
      <c r="E182" s="6">
        <v>100</v>
      </c>
      <c r="F182" s="6">
        <v>12</v>
      </c>
      <c r="G182" s="6">
        <v>2</v>
      </c>
      <c r="H182" s="6">
        <v>0</v>
      </c>
      <c r="I182" s="6">
        <v>113</v>
      </c>
      <c r="K182" s="130"/>
    </row>
    <row r="183" spans="1:12" s="141" customFormat="1" ht="15" customHeight="1" x14ac:dyDescent="0.25">
      <c r="A183" s="138" t="s">
        <v>261</v>
      </c>
      <c r="B183" s="53">
        <f>SUM(B173:B182)</f>
        <v>1748</v>
      </c>
      <c r="C183" s="53">
        <f t="shared" ref="C183:I183" si="46">SUM(C173:C182)</f>
        <v>1163</v>
      </c>
      <c r="D183" s="53">
        <f t="shared" si="46"/>
        <v>585</v>
      </c>
      <c r="E183" s="53">
        <f t="shared" si="46"/>
        <v>505</v>
      </c>
      <c r="F183" s="53">
        <f t="shared" si="46"/>
        <v>73</v>
      </c>
      <c r="G183" s="53">
        <f t="shared" si="46"/>
        <v>4</v>
      </c>
      <c r="H183" s="53">
        <f t="shared" si="46"/>
        <v>0</v>
      </c>
      <c r="I183" s="53">
        <f t="shared" si="46"/>
        <v>581</v>
      </c>
      <c r="K183" s="130"/>
    </row>
    <row r="184" spans="1:12" s="141" customFormat="1" ht="15" customHeight="1" x14ac:dyDescent="0.25">
      <c r="A184" s="114"/>
      <c r="B184" s="27"/>
      <c r="C184" s="27"/>
      <c r="D184" s="23"/>
      <c r="E184" s="23"/>
      <c r="F184" s="23"/>
      <c r="G184" s="23"/>
      <c r="H184" s="23"/>
      <c r="I184" s="23"/>
      <c r="J184" s="31"/>
      <c r="L184" s="130"/>
    </row>
    <row r="185" spans="1:12" s="141" customFormat="1" ht="66" customHeight="1" x14ac:dyDescent="0.2">
      <c r="A185" s="151" t="s">
        <v>533</v>
      </c>
      <c r="B185" s="56" t="s">
        <v>0</v>
      </c>
      <c r="C185" s="56" t="s">
        <v>279</v>
      </c>
      <c r="D185" s="56" t="s">
        <v>708</v>
      </c>
      <c r="E185" s="56" t="s">
        <v>2</v>
      </c>
      <c r="F185" s="56" t="s">
        <v>158</v>
      </c>
      <c r="G185" s="56" t="s">
        <v>264</v>
      </c>
      <c r="H185" s="31"/>
      <c r="J185" s="130"/>
    </row>
    <row r="186" spans="1:12" s="141" customFormat="1" ht="15" customHeight="1" x14ac:dyDescent="0.25">
      <c r="A186" s="150" t="s">
        <v>458</v>
      </c>
      <c r="B186" s="57"/>
      <c r="C186" s="58" t="s">
        <v>3</v>
      </c>
      <c r="D186" s="58" t="s">
        <v>4</v>
      </c>
      <c r="E186" s="58" t="s">
        <v>8</v>
      </c>
      <c r="F186" s="58"/>
      <c r="G186" s="58"/>
      <c r="H186" s="31"/>
      <c r="J186" s="130"/>
    </row>
    <row r="187" spans="1:12" s="141" customFormat="1" ht="15" customHeight="1" x14ac:dyDescent="0.25">
      <c r="A187" s="138" t="s">
        <v>539</v>
      </c>
      <c r="B187" s="54">
        <f>SUM(C187,E187:G187)</f>
        <v>152</v>
      </c>
      <c r="C187" s="21">
        <f>D187</f>
        <v>87</v>
      </c>
      <c r="D187" s="6">
        <v>87</v>
      </c>
      <c r="E187" s="6">
        <v>1</v>
      </c>
      <c r="F187" s="6">
        <v>0</v>
      </c>
      <c r="G187" s="6">
        <v>64</v>
      </c>
      <c r="H187" s="31"/>
      <c r="J187" s="130"/>
    </row>
    <row r="188" spans="1:12" s="141" customFormat="1" ht="15" customHeight="1" x14ac:dyDescent="0.25">
      <c r="A188" s="138" t="s">
        <v>538</v>
      </c>
      <c r="B188" s="54">
        <f>SUM(C188,E188:G188)</f>
        <v>178</v>
      </c>
      <c r="C188" s="21">
        <f>D188</f>
        <v>95</v>
      </c>
      <c r="D188" s="6">
        <v>95</v>
      </c>
      <c r="E188" s="6">
        <v>1</v>
      </c>
      <c r="F188" s="6">
        <v>0</v>
      </c>
      <c r="G188" s="6">
        <v>82</v>
      </c>
      <c r="H188" s="31"/>
      <c r="J188" s="130"/>
    </row>
    <row r="189" spans="1:12" s="141" customFormat="1" ht="15" customHeight="1" x14ac:dyDescent="0.25">
      <c r="A189" s="138" t="s">
        <v>261</v>
      </c>
      <c r="B189" s="54">
        <f>SUM(B187:B188)</f>
        <v>330</v>
      </c>
      <c r="C189" s="54">
        <f t="shared" ref="C189:G189" si="47">SUM(C187:C188)</f>
        <v>182</v>
      </c>
      <c r="D189" s="54">
        <f t="shared" si="47"/>
        <v>182</v>
      </c>
      <c r="E189" s="54">
        <f t="shared" si="47"/>
        <v>2</v>
      </c>
      <c r="F189" s="54">
        <f t="shared" si="47"/>
        <v>0</v>
      </c>
      <c r="G189" s="54">
        <f t="shared" si="47"/>
        <v>146</v>
      </c>
    </row>
    <row r="190" spans="1:12" s="141" customFormat="1" ht="15" customHeight="1" x14ac:dyDescent="0.25">
      <c r="A190" s="114"/>
      <c r="B190" s="29"/>
      <c r="C190" s="28"/>
      <c r="D190" s="22"/>
      <c r="E190" s="22"/>
      <c r="F190" s="22"/>
      <c r="G190" s="22"/>
      <c r="H190" s="22"/>
    </row>
    <row r="191" spans="1:12" s="141" customFormat="1" ht="79.5" customHeight="1" x14ac:dyDescent="0.2">
      <c r="A191" s="151" t="s">
        <v>536</v>
      </c>
      <c r="B191" s="56" t="s">
        <v>0</v>
      </c>
      <c r="C191" s="56" t="s">
        <v>278</v>
      </c>
      <c r="D191" s="56" t="s">
        <v>709</v>
      </c>
      <c r="E191" s="56" t="s">
        <v>2</v>
      </c>
      <c r="F191" s="56" t="s">
        <v>158</v>
      </c>
      <c r="G191" s="56" t="s">
        <v>264</v>
      </c>
      <c r="H191" s="23"/>
    </row>
    <row r="192" spans="1:12" s="141" customFormat="1" ht="15" customHeight="1" x14ac:dyDescent="0.25">
      <c r="A192" s="150" t="s">
        <v>458</v>
      </c>
      <c r="B192" s="57"/>
      <c r="C192" s="58" t="s">
        <v>3</v>
      </c>
      <c r="D192" s="58" t="s">
        <v>5</v>
      </c>
      <c r="E192" s="58" t="s">
        <v>8</v>
      </c>
      <c r="F192" s="58"/>
      <c r="G192" s="58"/>
    </row>
    <row r="193" spans="1:10" ht="15" customHeight="1" x14ac:dyDescent="0.25">
      <c r="A193" s="138" t="s">
        <v>541</v>
      </c>
      <c r="B193" s="54">
        <f>SUM(C193,E193:G193)</f>
        <v>370</v>
      </c>
      <c r="C193" s="21">
        <f>D193</f>
        <v>286</v>
      </c>
      <c r="D193" s="6">
        <v>286</v>
      </c>
      <c r="E193" s="6">
        <v>17</v>
      </c>
      <c r="F193" s="6">
        <v>0</v>
      </c>
      <c r="G193" s="6">
        <v>67</v>
      </c>
    </row>
    <row r="194" spans="1:10" s="141" customFormat="1" ht="15" customHeight="1" x14ac:dyDescent="0.25">
      <c r="A194" s="138" t="s">
        <v>542</v>
      </c>
      <c r="B194" s="54">
        <f t="shared" ref="B194:B195" si="48">SUM(C194,E194:G194)</f>
        <v>116</v>
      </c>
      <c r="C194" s="21">
        <f t="shared" ref="C194:C195" si="49">D194</f>
        <v>87</v>
      </c>
      <c r="D194" s="6">
        <v>87</v>
      </c>
      <c r="E194" s="6">
        <v>2</v>
      </c>
      <c r="F194" s="6">
        <v>0</v>
      </c>
      <c r="G194" s="6">
        <v>27</v>
      </c>
    </row>
    <row r="195" spans="1:10" s="141" customFormat="1" ht="15" customHeight="1" x14ac:dyDescent="0.25">
      <c r="A195" s="138" t="s">
        <v>543</v>
      </c>
      <c r="B195" s="54">
        <f t="shared" si="48"/>
        <v>64</v>
      </c>
      <c r="C195" s="21">
        <f t="shared" si="49"/>
        <v>50</v>
      </c>
      <c r="D195" s="6">
        <v>50</v>
      </c>
      <c r="E195" s="6">
        <v>0</v>
      </c>
      <c r="F195" s="6">
        <v>0</v>
      </c>
      <c r="G195" s="6">
        <v>14</v>
      </c>
    </row>
    <row r="196" spans="1:10" s="141" customFormat="1" ht="15" customHeight="1" x14ac:dyDescent="0.25">
      <c r="A196" s="138" t="s">
        <v>261</v>
      </c>
      <c r="B196" s="53">
        <f>SUM(B193:B195)</f>
        <v>550</v>
      </c>
      <c r="C196" s="53">
        <f t="shared" ref="C196:G196" si="50">SUM(C193:C195)</f>
        <v>423</v>
      </c>
      <c r="D196" s="53">
        <f t="shared" si="50"/>
        <v>423</v>
      </c>
      <c r="E196" s="53">
        <f t="shared" si="50"/>
        <v>19</v>
      </c>
      <c r="F196" s="53">
        <f t="shared" si="50"/>
        <v>0</v>
      </c>
      <c r="G196" s="53">
        <f t="shared" si="50"/>
        <v>108</v>
      </c>
    </row>
    <row r="197" spans="1:10" s="141" customFormat="1" ht="15" customHeight="1" x14ac:dyDescent="0.25">
      <c r="A197" s="114"/>
      <c r="B197" s="29"/>
      <c r="C197" s="30"/>
      <c r="D197" s="22"/>
      <c r="E197" s="22"/>
      <c r="F197" s="22"/>
      <c r="G197" s="22"/>
    </row>
    <row r="198" spans="1:10" s="141" customFormat="1" ht="78.75" customHeight="1" x14ac:dyDescent="0.2">
      <c r="A198" s="151" t="s">
        <v>535</v>
      </c>
      <c r="B198" s="56" t="s">
        <v>0</v>
      </c>
      <c r="C198" s="56" t="s">
        <v>277</v>
      </c>
      <c r="D198" s="56" t="s">
        <v>710</v>
      </c>
      <c r="E198" s="56" t="s">
        <v>2</v>
      </c>
      <c r="F198" s="56" t="s">
        <v>158</v>
      </c>
      <c r="G198" s="56" t="s">
        <v>264</v>
      </c>
    </row>
    <row r="199" spans="1:10" s="141" customFormat="1" ht="15" customHeight="1" x14ac:dyDescent="0.25">
      <c r="A199" s="150" t="s">
        <v>458</v>
      </c>
      <c r="B199" s="57"/>
      <c r="C199" s="58" t="s">
        <v>3</v>
      </c>
      <c r="D199" s="58" t="s">
        <v>5</v>
      </c>
      <c r="E199" s="58" t="s">
        <v>8</v>
      </c>
      <c r="F199" s="58"/>
      <c r="G199" s="58"/>
    </row>
    <row r="200" spans="1:10" s="141" customFormat="1" ht="15" customHeight="1" x14ac:dyDescent="0.25">
      <c r="A200" s="138" t="s">
        <v>540</v>
      </c>
      <c r="B200" s="54">
        <f>SUM(C200,E200:G200)</f>
        <v>192</v>
      </c>
      <c r="C200" s="21">
        <f>D200</f>
        <v>146</v>
      </c>
      <c r="D200" s="6">
        <v>146</v>
      </c>
      <c r="E200" s="6">
        <v>0</v>
      </c>
      <c r="F200" s="6">
        <v>0</v>
      </c>
      <c r="G200" s="6">
        <v>46</v>
      </c>
    </row>
    <row r="201" spans="1:10" s="141" customFormat="1" ht="15" customHeight="1" x14ac:dyDescent="0.25">
      <c r="A201" s="138" t="s">
        <v>544</v>
      </c>
      <c r="B201" s="54">
        <f>SUM(C201,E201:G201)</f>
        <v>210</v>
      </c>
      <c r="C201" s="21">
        <f>D201</f>
        <v>177</v>
      </c>
      <c r="D201" s="6">
        <v>177</v>
      </c>
      <c r="E201" s="6">
        <v>0</v>
      </c>
      <c r="F201" s="6">
        <v>0</v>
      </c>
      <c r="G201" s="6">
        <v>33</v>
      </c>
    </row>
    <row r="202" spans="1:10" s="141" customFormat="1" ht="15" customHeight="1" x14ac:dyDescent="0.25">
      <c r="A202" s="138" t="s">
        <v>261</v>
      </c>
      <c r="B202" s="54">
        <f>SUM(B200:B201)</f>
        <v>402</v>
      </c>
      <c r="C202" s="54">
        <f t="shared" ref="C202:G202" si="51">SUM(C200:C201)</f>
        <v>323</v>
      </c>
      <c r="D202" s="54">
        <f t="shared" si="51"/>
        <v>323</v>
      </c>
      <c r="E202" s="54">
        <f t="shared" si="51"/>
        <v>0</v>
      </c>
      <c r="F202" s="54">
        <f t="shared" si="51"/>
        <v>0</v>
      </c>
      <c r="G202" s="54">
        <f t="shared" si="51"/>
        <v>79</v>
      </c>
    </row>
    <row r="203" spans="1:10" s="141" customFormat="1" ht="15" customHeight="1" x14ac:dyDescent="0.25">
      <c r="A203" s="114"/>
      <c r="B203" s="29"/>
      <c r="C203" s="28"/>
      <c r="D203" s="22"/>
      <c r="E203" s="22"/>
      <c r="F203" s="22"/>
      <c r="G203" s="22"/>
    </row>
    <row r="204" spans="1:10" s="141" customFormat="1" ht="98.25" customHeight="1" x14ac:dyDescent="0.2">
      <c r="A204" s="151" t="s">
        <v>534</v>
      </c>
      <c r="B204" s="56" t="s">
        <v>0</v>
      </c>
      <c r="C204" s="56" t="s">
        <v>276</v>
      </c>
      <c r="D204" s="56" t="s">
        <v>711</v>
      </c>
      <c r="E204" s="56" t="s">
        <v>276</v>
      </c>
      <c r="F204" s="56" t="s">
        <v>2</v>
      </c>
      <c r="G204" s="56" t="s">
        <v>158</v>
      </c>
      <c r="H204" s="56" t="s">
        <v>264</v>
      </c>
    </row>
    <row r="205" spans="1:10" s="141" customFormat="1" ht="15" customHeight="1" x14ac:dyDescent="0.25">
      <c r="A205" s="150" t="s">
        <v>458</v>
      </c>
      <c r="B205" s="57"/>
      <c r="C205" s="58" t="s">
        <v>3</v>
      </c>
      <c r="D205" s="58" t="s">
        <v>5</v>
      </c>
      <c r="E205" s="58" t="s">
        <v>6</v>
      </c>
      <c r="F205" s="58" t="s">
        <v>8</v>
      </c>
      <c r="G205" s="58"/>
      <c r="H205" s="58"/>
      <c r="I205" s="142"/>
      <c r="J205" s="32"/>
    </row>
    <row r="206" spans="1:10" s="141" customFormat="1" ht="15" customHeight="1" x14ac:dyDescent="0.25">
      <c r="A206" s="138" t="s">
        <v>545</v>
      </c>
      <c r="B206" s="54">
        <f>SUM(C206,F206:H206)</f>
        <v>148</v>
      </c>
      <c r="C206" s="21">
        <f>SUM(D206:E206)</f>
        <v>109</v>
      </c>
      <c r="D206" s="6">
        <v>89</v>
      </c>
      <c r="E206" s="6">
        <v>20</v>
      </c>
      <c r="F206" s="6">
        <v>0</v>
      </c>
      <c r="G206" s="6">
        <v>0</v>
      </c>
      <c r="H206" s="6">
        <v>39</v>
      </c>
      <c r="I206" s="143"/>
      <c r="J206" s="32"/>
    </row>
    <row r="207" spans="1:10" s="141" customFormat="1" ht="15" customHeight="1" x14ac:dyDescent="0.25">
      <c r="A207" s="138" t="s">
        <v>546</v>
      </c>
      <c r="B207" s="54">
        <f t="shared" ref="B207:B208" si="52">SUM(C207,F207:H207)</f>
        <v>14</v>
      </c>
      <c r="C207" s="21">
        <f t="shared" ref="C207:C208" si="53">SUM(D207:E207)</f>
        <v>11</v>
      </c>
      <c r="D207" s="6">
        <v>9</v>
      </c>
      <c r="E207" s="6">
        <v>2</v>
      </c>
      <c r="F207" s="6">
        <v>0</v>
      </c>
      <c r="G207" s="6">
        <v>0</v>
      </c>
      <c r="H207" s="6">
        <v>3</v>
      </c>
      <c r="I207" s="22"/>
    </row>
    <row r="208" spans="1:10" s="141" customFormat="1" ht="15" customHeight="1" x14ac:dyDescent="0.25">
      <c r="A208" s="138" t="s">
        <v>547</v>
      </c>
      <c r="B208" s="54">
        <f t="shared" si="52"/>
        <v>304</v>
      </c>
      <c r="C208" s="21">
        <f t="shared" si="53"/>
        <v>255</v>
      </c>
      <c r="D208" s="6">
        <v>213</v>
      </c>
      <c r="E208" s="6">
        <v>42</v>
      </c>
      <c r="F208" s="6">
        <v>1</v>
      </c>
      <c r="G208" s="6">
        <v>0</v>
      </c>
      <c r="H208" s="6">
        <v>48</v>
      </c>
      <c r="I208" s="22"/>
    </row>
    <row r="209" spans="1:12" s="141" customFormat="1" ht="15" customHeight="1" x14ac:dyDescent="0.25">
      <c r="A209" s="138" t="s">
        <v>261</v>
      </c>
      <c r="B209" s="54">
        <f>SUM(B206:B208)</f>
        <v>466</v>
      </c>
      <c r="C209" s="54">
        <f t="shared" ref="C209:H209" si="54">SUM(C206:C208)</f>
        <v>375</v>
      </c>
      <c r="D209" s="54">
        <f t="shared" si="54"/>
        <v>311</v>
      </c>
      <c r="E209" s="54">
        <f t="shared" si="54"/>
        <v>64</v>
      </c>
      <c r="F209" s="54">
        <f t="shared" si="54"/>
        <v>1</v>
      </c>
      <c r="G209" s="54">
        <f t="shared" si="54"/>
        <v>0</v>
      </c>
      <c r="H209" s="54">
        <f t="shared" si="54"/>
        <v>90</v>
      </c>
      <c r="I209" s="23"/>
    </row>
    <row r="210" spans="1:12" s="141" customFormat="1" ht="15" customHeight="1" x14ac:dyDescent="0.25">
      <c r="A210" s="114"/>
      <c r="B210" s="27"/>
      <c r="C210" s="27"/>
      <c r="D210" s="23"/>
      <c r="E210" s="24"/>
      <c r="F210" s="23"/>
      <c r="G210" s="23"/>
    </row>
    <row r="211" spans="1:12" s="141" customFormat="1" ht="93" customHeight="1" x14ac:dyDescent="0.2">
      <c r="A211" s="151" t="s">
        <v>537</v>
      </c>
      <c r="B211" s="56" t="s">
        <v>0</v>
      </c>
      <c r="C211" s="56" t="s">
        <v>390</v>
      </c>
      <c r="D211" s="56" t="s">
        <v>712</v>
      </c>
      <c r="E211" s="56" t="s">
        <v>2</v>
      </c>
      <c r="F211" s="56" t="s">
        <v>158</v>
      </c>
      <c r="G211" s="56" t="s">
        <v>264</v>
      </c>
    </row>
    <row r="212" spans="1:12" s="141" customFormat="1" ht="15" customHeight="1" x14ac:dyDescent="0.25">
      <c r="A212" s="150" t="s">
        <v>458</v>
      </c>
      <c r="B212" s="57"/>
      <c r="C212" s="58" t="s">
        <v>3</v>
      </c>
      <c r="D212" s="58" t="s">
        <v>5</v>
      </c>
      <c r="E212" s="58" t="s">
        <v>8</v>
      </c>
      <c r="F212" s="58"/>
      <c r="G212" s="58"/>
    </row>
    <row r="213" spans="1:12" s="141" customFormat="1" ht="15" customHeight="1" x14ac:dyDescent="0.25">
      <c r="A213" s="138" t="s">
        <v>539</v>
      </c>
      <c r="B213" s="54">
        <f>SUM(C213,E213:G213)</f>
        <v>152</v>
      </c>
      <c r="C213" s="21">
        <f>D213</f>
        <v>104</v>
      </c>
      <c r="D213" s="6">
        <v>104</v>
      </c>
      <c r="E213" s="6">
        <v>1</v>
      </c>
      <c r="F213" s="6">
        <v>0</v>
      </c>
      <c r="G213" s="6">
        <v>47</v>
      </c>
      <c r="H213" s="164"/>
      <c r="I213" s="164"/>
      <c r="J213" s="164"/>
      <c r="K213" s="164"/>
      <c r="L213" s="164"/>
    </row>
    <row r="214" spans="1:12" s="141" customFormat="1" ht="15" customHeight="1" x14ac:dyDescent="0.25">
      <c r="A214" s="138" t="s">
        <v>538</v>
      </c>
      <c r="B214" s="54">
        <f t="shared" ref="B214:B222" si="55">SUM(C214,E214:G214)</f>
        <v>178</v>
      </c>
      <c r="C214" s="21">
        <f t="shared" ref="C214:C222" si="56">D214</f>
        <v>123</v>
      </c>
      <c r="D214" s="6">
        <v>123</v>
      </c>
      <c r="E214" s="6">
        <v>0</v>
      </c>
      <c r="F214" s="6">
        <v>0</v>
      </c>
      <c r="G214" s="6">
        <v>55</v>
      </c>
      <c r="H214" s="164"/>
      <c r="I214" s="164"/>
      <c r="J214" s="164"/>
      <c r="K214" s="164"/>
      <c r="L214" s="164"/>
    </row>
    <row r="215" spans="1:12" s="141" customFormat="1" ht="15" customHeight="1" x14ac:dyDescent="0.25">
      <c r="A215" s="138" t="s">
        <v>541</v>
      </c>
      <c r="B215" s="54">
        <f t="shared" si="55"/>
        <v>370</v>
      </c>
      <c r="C215" s="21">
        <f t="shared" si="56"/>
        <v>283</v>
      </c>
      <c r="D215" s="6">
        <v>283</v>
      </c>
      <c r="E215" s="6">
        <v>2</v>
      </c>
      <c r="F215" s="6">
        <v>0</v>
      </c>
      <c r="G215" s="6">
        <v>85</v>
      </c>
      <c r="H215" s="164"/>
      <c r="I215" s="164"/>
      <c r="J215" s="164"/>
      <c r="K215" s="164"/>
      <c r="L215" s="164"/>
    </row>
    <row r="216" spans="1:12" s="141" customFormat="1" ht="15" customHeight="1" x14ac:dyDescent="0.25">
      <c r="A216" s="138" t="s">
        <v>542</v>
      </c>
      <c r="B216" s="54">
        <f t="shared" si="55"/>
        <v>116</v>
      </c>
      <c r="C216" s="21">
        <f t="shared" si="56"/>
        <v>83</v>
      </c>
      <c r="D216" s="6">
        <v>83</v>
      </c>
      <c r="E216" s="6">
        <v>1</v>
      </c>
      <c r="F216" s="6">
        <v>0</v>
      </c>
      <c r="G216" s="6">
        <v>32</v>
      </c>
      <c r="H216" s="160"/>
    </row>
    <row r="217" spans="1:12" s="141" customFormat="1" ht="15" customHeight="1" x14ac:dyDescent="0.25">
      <c r="A217" s="138" t="s">
        <v>543</v>
      </c>
      <c r="B217" s="54">
        <f t="shared" si="55"/>
        <v>64</v>
      </c>
      <c r="C217" s="21">
        <f t="shared" si="56"/>
        <v>50</v>
      </c>
      <c r="D217" s="6">
        <v>50</v>
      </c>
      <c r="E217" s="6">
        <v>0</v>
      </c>
      <c r="F217" s="6">
        <v>0</v>
      </c>
      <c r="G217" s="6">
        <v>14</v>
      </c>
      <c r="H217" s="160"/>
    </row>
    <row r="218" spans="1:12" s="141" customFormat="1" ht="15" customHeight="1" x14ac:dyDescent="0.25">
      <c r="A218" s="138" t="s">
        <v>540</v>
      </c>
      <c r="B218" s="54">
        <f t="shared" si="55"/>
        <v>192</v>
      </c>
      <c r="C218" s="21">
        <f t="shared" si="56"/>
        <v>150</v>
      </c>
      <c r="D218" s="6">
        <v>150</v>
      </c>
      <c r="E218" s="6">
        <v>1</v>
      </c>
      <c r="F218" s="6">
        <v>0</v>
      </c>
      <c r="G218" s="6">
        <v>41</v>
      </c>
      <c r="H218" s="160"/>
    </row>
    <row r="219" spans="1:12" s="141" customFormat="1" ht="15" customHeight="1" x14ac:dyDescent="0.25">
      <c r="A219" s="138" t="s">
        <v>544</v>
      </c>
      <c r="B219" s="54">
        <f t="shared" si="55"/>
        <v>210</v>
      </c>
      <c r="C219" s="21">
        <f t="shared" si="56"/>
        <v>180</v>
      </c>
      <c r="D219" s="6">
        <v>180</v>
      </c>
      <c r="E219" s="6">
        <v>0</v>
      </c>
      <c r="F219" s="6">
        <v>0</v>
      </c>
      <c r="G219" s="6">
        <v>30</v>
      </c>
      <c r="H219" s="160"/>
    </row>
    <row r="220" spans="1:12" s="141" customFormat="1" ht="15" customHeight="1" x14ac:dyDescent="0.25">
      <c r="A220" s="138" t="s">
        <v>545</v>
      </c>
      <c r="B220" s="54">
        <f t="shared" si="55"/>
        <v>148</v>
      </c>
      <c r="C220" s="21">
        <f t="shared" si="56"/>
        <v>98</v>
      </c>
      <c r="D220" s="6">
        <v>98</v>
      </c>
      <c r="E220" s="6">
        <v>1</v>
      </c>
      <c r="F220" s="6">
        <v>0</v>
      </c>
      <c r="G220" s="6">
        <v>49</v>
      </c>
      <c r="H220" s="160"/>
    </row>
    <row r="221" spans="1:12" s="141" customFormat="1" ht="15" customHeight="1" x14ac:dyDescent="0.25">
      <c r="A221" s="138" t="s">
        <v>546</v>
      </c>
      <c r="B221" s="54">
        <f t="shared" si="55"/>
        <v>14</v>
      </c>
      <c r="C221" s="21">
        <f t="shared" si="56"/>
        <v>11</v>
      </c>
      <c r="D221" s="6">
        <v>11</v>
      </c>
      <c r="E221" s="6">
        <v>0</v>
      </c>
      <c r="F221" s="6">
        <v>0</v>
      </c>
      <c r="G221" s="6">
        <v>3</v>
      </c>
      <c r="H221" s="160"/>
    </row>
    <row r="222" spans="1:12" s="141" customFormat="1" ht="15" customHeight="1" x14ac:dyDescent="0.25">
      <c r="A222" s="138" t="s">
        <v>547</v>
      </c>
      <c r="B222" s="54">
        <f t="shared" si="55"/>
        <v>304</v>
      </c>
      <c r="C222" s="21">
        <f t="shared" si="56"/>
        <v>241</v>
      </c>
      <c r="D222" s="6">
        <v>241</v>
      </c>
      <c r="E222" s="6">
        <v>3</v>
      </c>
      <c r="F222" s="6">
        <v>0</v>
      </c>
      <c r="G222" s="6">
        <v>60</v>
      </c>
      <c r="H222" s="160"/>
    </row>
    <row r="223" spans="1:12" s="141" customFormat="1" ht="15" customHeight="1" x14ac:dyDescent="0.25">
      <c r="A223" s="138" t="s">
        <v>261</v>
      </c>
      <c r="B223" s="53">
        <f>SUM(B213:B222)</f>
        <v>1748</v>
      </c>
      <c r="C223" s="53">
        <f t="shared" ref="C223:G223" si="57">SUM(C213:C222)</f>
        <v>1323</v>
      </c>
      <c r="D223" s="53">
        <f t="shared" si="57"/>
        <v>1323</v>
      </c>
      <c r="E223" s="53">
        <f t="shared" si="57"/>
        <v>9</v>
      </c>
      <c r="F223" s="53">
        <f t="shared" si="57"/>
        <v>0</v>
      </c>
      <c r="G223" s="53">
        <f t="shared" si="57"/>
        <v>416</v>
      </c>
    </row>
    <row r="224" spans="1:12" s="141" customFormat="1" ht="15" customHeight="1" x14ac:dyDescent="0.25"/>
    <row r="225" spans="1:12" s="141" customFormat="1" ht="121.5" customHeight="1" x14ac:dyDescent="0.2">
      <c r="A225" s="151" t="s">
        <v>391</v>
      </c>
      <c r="B225" s="56" t="s">
        <v>0</v>
      </c>
      <c r="C225" s="56" t="s">
        <v>289</v>
      </c>
      <c r="D225" s="56" t="s">
        <v>713</v>
      </c>
      <c r="E225" s="56" t="s">
        <v>158</v>
      </c>
      <c r="F225" s="56" t="s">
        <v>264</v>
      </c>
    </row>
    <row r="226" spans="1:12" s="141" customFormat="1" ht="15" customHeight="1" x14ac:dyDescent="0.25">
      <c r="A226" s="150" t="s">
        <v>502</v>
      </c>
      <c r="B226" s="57"/>
      <c r="C226" s="58"/>
      <c r="D226" s="58"/>
      <c r="E226" s="58"/>
      <c r="F226" s="58"/>
      <c r="H226" s="71"/>
    </row>
    <row r="227" spans="1:12" s="141" customFormat="1" ht="15" customHeight="1" x14ac:dyDescent="0.25">
      <c r="A227" s="138" t="s">
        <v>539</v>
      </c>
      <c r="B227" s="57">
        <f>SUM(C227:F227)</f>
        <v>152</v>
      </c>
      <c r="C227" s="6">
        <v>45</v>
      </c>
      <c r="D227" s="6">
        <v>105</v>
      </c>
      <c r="E227" s="6">
        <v>0</v>
      </c>
      <c r="F227" s="6">
        <v>2</v>
      </c>
      <c r="I227" s="71"/>
      <c r="J227" s="71"/>
      <c r="K227" s="71"/>
      <c r="L227" s="71"/>
    </row>
    <row r="228" spans="1:12" s="141" customFormat="1" ht="15" customHeight="1" x14ac:dyDescent="0.25">
      <c r="A228" s="138" t="s">
        <v>538</v>
      </c>
      <c r="B228" s="57">
        <f t="shared" ref="B228:B236" si="58">SUM(C228:F228)</f>
        <v>178</v>
      </c>
      <c r="C228" s="6">
        <v>67</v>
      </c>
      <c r="D228" s="6">
        <v>105</v>
      </c>
      <c r="E228" s="6">
        <v>0</v>
      </c>
      <c r="F228" s="6">
        <v>6</v>
      </c>
      <c r="I228" s="71"/>
      <c r="J228" s="71"/>
      <c r="K228" s="71"/>
      <c r="L228" s="71"/>
    </row>
    <row r="229" spans="1:12" s="141" customFormat="1" ht="15" customHeight="1" x14ac:dyDescent="0.25">
      <c r="A229" s="138" t="s">
        <v>541</v>
      </c>
      <c r="B229" s="57">
        <f t="shared" si="58"/>
        <v>370</v>
      </c>
      <c r="C229" s="6">
        <v>155</v>
      </c>
      <c r="D229" s="6">
        <v>205</v>
      </c>
      <c r="E229" s="6">
        <v>0</v>
      </c>
      <c r="F229" s="6">
        <v>10</v>
      </c>
    </row>
    <row r="230" spans="1:12" s="141" customFormat="1" ht="15" customHeight="1" x14ac:dyDescent="0.25">
      <c r="A230" s="138" t="s">
        <v>542</v>
      </c>
      <c r="B230" s="57">
        <f t="shared" si="58"/>
        <v>116</v>
      </c>
      <c r="C230" s="6">
        <v>34</v>
      </c>
      <c r="D230" s="6">
        <v>78</v>
      </c>
      <c r="E230" s="6">
        <v>0</v>
      </c>
      <c r="F230" s="6">
        <v>4</v>
      </c>
    </row>
    <row r="231" spans="1:12" s="141" customFormat="1" ht="15" customHeight="1" x14ac:dyDescent="0.25">
      <c r="A231" s="138" t="s">
        <v>543</v>
      </c>
      <c r="B231" s="57">
        <f t="shared" si="58"/>
        <v>64</v>
      </c>
      <c r="C231" s="6">
        <v>28</v>
      </c>
      <c r="D231" s="6">
        <v>33</v>
      </c>
      <c r="E231" s="6">
        <v>0</v>
      </c>
      <c r="F231" s="6">
        <v>3</v>
      </c>
    </row>
    <row r="232" spans="1:12" s="141" customFormat="1" ht="15" customHeight="1" x14ac:dyDescent="0.25">
      <c r="A232" s="138" t="s">
        <v>540</v>
      </c>
      <c r="B232" s="57">
        <f t="shared" si="58"/>
        <v>192</v>
      </c>
      <c r="C232" s="6">
        <v>70</v>
      </c>
      <c r="D232" s="6">
        <v>117</v>
      </c>
      <c r="E232" s="6">
        <v>0</v>
      </c>
      <c r="F232" s="6">
        <v>5</v>
      </c>
    </row>
    <row r="233" spans="1:12" s="141" customFormat="1" ht="15" customHeight="1" x14ac:dyDescent="0.25">
      <c r="A233" s="138" t="s">
        <v>544</v>
      </c>
      <c r="B233" s="57">
        <f t="shared" si="58"/>
        <v>210</v>
      </c>
      <c r="C233" s="6">
        <v>69</v>
      </c>
      <c r="D233" s="6">
        <v>132</v>
      </c>
      <c r="E233" s="6">
        <v>0</v>
      </c>
      <c r="F233" s="6">
        <v>9</v>
      </c>
    </row>
    <row r="234" spans="1:12" s="141" customFormat="1" ht="15" customHeight="1" x14ac:dyDescent="0.25">
      <c r="A234" s="138" t="s">
        <v>545</v>
      </c>
      <c r="B234" s="57">
        <f t="shared" si="58"/>
        <v>148</v>
      </c>
      <c r="C234" s="6">
        <v>51</v>
      </c>
      <c r="D234" s="6">
        <v>90</v>
      </c>
      <c r="E234" s="6">
        <v>0</v>
      </c>
      <c r="F234" s="6">
        <v>7</v>
      </c>
    </row>
    <row r="235" spans="1:12" s="141" customFormat="1" ht="15" customHeight="1" x14ac:dyDescent="0.25">
      <c r="A235" s="138" t="s">
        <v>546</v>
      </c>
      <c r="B235" s="57">
        <f t="shared" si="58"/>
        <v>14</v>
      </c>
      <c r="C235" s="6">
        <v>5</v>
      </c>
      <c r="D235" s="6">
        <v>9</v>
      </c>
      <c r="E235" s="6">
        <v>0</v>
      </c>
      <c r="F235" s="6">
        <v>0</v>
      </c>
    </row>
    <row r="236" spans="1:12" s="141" customFormat="1" ht="15" customHeight="1" x14ac:dyDescent="0.25">
      <c r="A236" s="138" t="s">
        <v>547</v>
      </c>
      <c r="B236" s="57">
        <f t="shared" si="58"/>
        <v>304</v>
      </c>
      <c r="C236" s="6">
        <v>99</v>
      </c>
      <c r="D236" s="6">
        <v>195</v>
      </c>
      <c r="E236" s="6">
        <v>0</v>
      </c>
      <c r="F236" s="6">
        <v>10</v>
      </c>
    </row>
    <row r="237" spans="1:12" s="141" customFormat="1" ht="15" customHeight="1" x14ac:dyDescent="0.25">
      <c r="A237" s="138" t="s">
        <v>261</v>
      </c>
      <c r="B237" s="57">
        <f>SUM(B227:B236)</f>
        <v>1748</v>
      </c>
      <c r="C237" s="57">
        <f t="shared" ref="C237:F237" si="59">SUM(C227:C236)</f>
        <v>623</v>
      </c>
      <c r="D237" s="57">
        <f t="shared" si="59"/>
        <v>1069</v>
      </c>
      <c r="E237" s="57">
        <f t="shared" si="59"/>
        <v>0</v>
      </c>
      <c r="F237" s="57">
        <f t="shared" si="59"/>
        <v>56</v>
      </c>
    </row>
    <row r="238" spans="1:12" s="141" customFormat="1" ht="15" customHeight="1" x14ac:dyDescent="0.25"/>
    <row r="239" spans="1:12" ht="84" customHeight="1" x14ac:dyDescent="0.2">
      <c r="A239" s="148" t="s">
        <v>549</v>
      </c>
      <c r="B239" s="51" t="s">
        <v>0</v>
      </c>
      <c r="C239" s="51" t="s">
        <v>275</v>
      </c>
      <c r="D239" s="51" t="s">
        <v>715</v>
      </c>
      <c r="E239" s="51" t="s">
        <v>275</v>
      </c>
      <c r="F239" s="51" t="s">
        <v>548</v>
      </c>
      <c r="G239" s="51" t="s">
        <v>714</v>
      </c>
      <c r="H239" s="51" t="s">
        <v>633</v>
      </c>
      <c r="I239" s="51" t="s">
        <v>114</v>
      </c>
      <c r="J239" s="51" t="s">
        <v>115</v>
      </c>
    </row>
    <row r="240" spans="1:12" ht="15" customHeight="1" x14ac:dyDescent="0.25">
      <c r="A240" s="149" t="s">
        <v>504</v>
      </c>
      <c r="B240" s="52"/>
      <c r="C240" s="58" t="s">
        <v>3</v>
      </c>
      <c r="D240" s="58" t="s">
        <v>4</v>
      </c>
      <c r="E240" s="58" t="s">
        <v>6</v>
      </c>
      <c r="F240" s="58" t="s">
        <v>3</v>
      </c>
      <c r="G240" s="58" t="s">
        <v>5</v>
      </c>
      <c r="H240" s="58" t="s">
        <v>8</v>
      </c>
      <c r="I240" s="52"/>
      <c r="J240" s="52"/>
    </row>
    <row r="241" spans="1:15" ht="15" customHeight="1" x14ac:dyDescent="0.25">
      <c r="A241" s="131" t="s">
        <v>80</v>
      </c>
      <c r="B241" s="53">
        <f>SUM(C241,F241,H241:J241)</f>
        <v>742</v>
      </c>
      <c r="C241" s="19">
        <f>SUM(D241:E241)</f>
        <v>160</v>
      </c>
      <c r="D241" s="6">
        <v>90</v>
      </c>
      <c r="E241" s="6">
        <v>70</v>
      </c>
      <c r="F241" s="6">
        <f>G241</f>
        <v>239</v>
      </c>
      <c r="G241" s="6">
        <v>239</v>
      </c>
      <c r="H241" s="6">
        <v>62</v>
      </c>
      <c r="I241" s="6">
        <v>0</v>
      </c>
      <c r="J241" s="6">
        <v>281</v>
      </c>
    </row>
    <row r="242" spans="1:15" ht="15" customHeight="1" x14ac:dyDescent="0.25">
      <c r="A242" s="131" t="s">
        <v>261</v>
      </c>
      <c r="B242" s="53">
        <f>B241</f>
        <v>742</v>
      </c>
      <c r="C242" s="53">
        <f t="shared" ref="C242:J242" si="60">C241</f>
        <v>160</v>
      </c>
      <c r="D242" s="53">
        <f t="shared" si="60"/>
        <v>90</v>
      </c>
      <c r="E242" s="53">
        <f t="shared" si="60"/>
        <v>70</v>
      </c>
      <c r="F242" s="53">
        <f t="shared" si="60"/>
        <v>239</v>
      </c>
      <c r="G242" s="53">
        <f t="shared" si="60"/>
        <v>239</v>
      </c>
      <c r="H242" s="53">
        <f t="shared" si="60"/>
        <v>62</v>
      </c>
      <c r="I242" s="53">
        <f t="shared" si="60"/>
        <v>0</v>
      </c>
      <c r="J242" s="53">
        <f t="shared" si="60"/>
        <v>281</v>
      </c>
    </row>
    <row r="243" spans="1:15" ht="15" customHeight="1" x14ac:dyDescent="0.25">
      <c r="H243" s="141"/>
      <c r="I243" s="141"/>
      <c r="J243" s="141"/>
    </row>
    <row r="244" spans="1:15" s="141" customFormat="1" ht="68.25" customHeight="1" x14ac:dyDescent="0.2">
      <c r="A244" s="148" t="s">
        <v>550</v>
      </c>
      <c r="B244" s="51" t="s">
        <v>0</v>
      </c>
      <c r="C244" s="51" t="s">
        <v>274</v>
      </c>
      <c r="D244" s="51" t="s">
        <v>716</v>
      </c>
      <c r="E244" s="51" t="s">
        <v>274</v>
      </c>
      <c r="F244" s="51" t="s">
        <v>2</v>
      </c>
      <c r="G244" s="51" t="s">
        <v>114</v>
      </c>
      <c r="H244" s="51" t="s">
        <v>115</v>
      </c>
      <c r="I244" s="142"/>
      <c r="K244" s="144"/>
    </row>
    <row r="245" spans="1:15" s="141" customFormat="1" ht="15" customHeight="1" x14ac:dyDescent="0.25">
      <c r="A245" s="149" t="s">
        <v>458</v>
      </c>
      <c r="B245" s="52"/>
      <c r="C245" s="52" t="s">
        <v>3</v>
      </c>
      <c r="D245" s="52" t="s">
        <v>5</v>
      </c>
      <c r="E245" s="52" t="s">
        <v>6</v>
      </c>
      <c r="F245" s="52" t="s">
        <v>8</v>
      </c>
      <c r="G245" s="52"/>
      <c r="H245" s="52"/>
      <c r="I245" s="22"/>
    </row>
    <row r="246" spans="1:15" s="141" customFormat="1" ht="15" customHeight="1" x14ac:dyDescent="0.25">
      <c r="A246" s="131" t="s">
        <v>100</v>
      </c>
      <c r="B246" s="53">
        <f>SUM(C246,F246:H246)</f>
        <v>174</v>
      </c>
      <c r="C246" s="19">
        <f>SUM(D246:E246)</f>
        <v>157</v>
      </c>
      <c r="D246" s="6">
        <v>132</v>
      </c>
      <c r="E246" s="6">
        <v>25</v>
      </c>
      <c r="F246" s="6">
        <v>0</v>
      </c>
      <c r="G246" s="6">
        <v>0</v>
      </c>
      <c r="H246" s="6">
        <v>17</v>
      </c>
    </row>
    <row r="247" spans="1:15" s="141" customFormat="1" ht="15" customHeight="1" x14ac:dyDescent="0.25">
      <c r="A247" s="131" t="s">
        <v>261</v>
      </c>
      <c r="B247" s="53">
        <f>B246</f>
        <v>174</v>
      </c>
      <c r="C247" s="53">
        <f t="shared" ref="C247:H247" si="61">C246</f>
        <v>157</v>
      </c>
      <c r="D247" s="53">
        <f t="shared" si="61"/>
        <v>132</v>
      </c>
      <c r="E247" s="53">
        <f t="shared" si="61"/>
        <v>25</v>
      </c>
      <c r="F247" s="53">
        <f t="shared" si="61"/>
        <v>0</v>
      </c>
      <c r="G247" s="53">
        <f t="shared" si="61"/>
        <v>0</v>
      </c>
      <c r="H247" s="53">
        <f t="shared" si="61"/>
        <v>17</v>
      </c>
    </row>
    <row r="248" spans="1:15" s="141" customFormat="1" ht="15" customHeight="1" x14ac:dyDescent="0.25">
      <c r="A248" s="31"/>
      <c r="B248" s="31"/>
      <c r="C248" s="144"/>
      <c r="D248" s="144"/>
      <c r="E248" s="144"/>
      <c r="F248" s="144"/>
      <c r="G248" s="31"/>
      <c r="J248" s="142"/>
      <c r="K248" s="142"/>
      <c r="L248" s="23"/>
      <c r="M248" s="23"/>
    </row>
    <row r="249" spans="1:15" s="141" customFormat="1" ht="91.5" customHeight="1" x14ac:dyDescent="0.2">
      <c r="A249" s="148" t="s">
        <v>551</v>
      </c>
      <c r="B249" s="51" t="s">
        <v>0</v>
      </c>
      <c r="C249" s="51" t="s">
        <v>392</v>
      </c>
      <c r="D249" s="51" t="s">
        <v>717</v>
      </c>
      <c r="E249" s="51" t="s">
        <v>392</v>
      </c>
      <c r="F249" s="51" t="s">
        <v>2</v>
      </c>
      <c r="G249" s="51" t="s">
        <v>114</v>
      </c>
      <c r="H249" s="51" t="s">
        <v>115</v>
      </c>
      <c r="K249" s="144"/>
      <c r="L249" s="144"/>
    </row>
    <row r="250" spans="1:15" s="141" customFormat="1" ht="15" customHeight="1" x14ac:dyDescent="0.25">
      <c r="A250" s="149" t="s">
        <v>458</v>
      </c>
      <c r="B250" s="52"/>
      <c r="C250" s="52" t="s">
        <v>3</v>
      </c>
      <c r="D250" s="52" t="s">
        <v>5</v>
      </c>
      <c r="E250" s="52" t="s">
        <v>6</v>
      </c>
      <c r="F250" s="52" t="s">
        <v>8</v>
      </c>
      <c r="G250" s="52"/>
      <c r="H250" s="52"/>
      <c r="K250" s="22"/>
      <c r="L250" s="22"/>
    </row>
    <row r="251" spans="1:15" s="141" customFormat="1" ht="15" customHeight="1" x14ac:dyDescent="0.25">
      <c r="A251" s="131" t="s">
        <v>100</v>
      </c>
      <c r="B251" s="53">
        <f>SUM(C251,F251:H251)</f>
        <v>174</v>
      </c>
      <c r="C251" s="19">
        <f>SUM(D251:E251)</f>
        <v>163</v>
      </c>
      <c r="D251" s="6">
        <v>137</v>
      </c>
      <c r="E251" s="6">
        <v>26</v>
      </c>
      <c r="F251" s="6">
        <v>0</v>
      </c>
      <c r="G251" s="6">
        <v>0</v>
      </c>
      <c r="H251" s="6">
        <v>11</v>
      </c>
      <c r="K251" s="23"/>
      <c r="L251" s="23"/>
    </row>
    <row r="252" spans="1:15" s="141" customFormat="1" ht="15" customHeight="1" x14ac:dyDescent="0.25">
      <c r="A252" s="131" t="s">
        <v>261</v>
      </c>
      <c r="B252" s="53">
        <f>B251</f>
        <v>174</v>
      </c>
      <c r="C252" s="53">
        <f t="shared" ref="C252" si="62">C251</f>
        <v>163</v>
      </c>
      <c r="D252" s="53">
        <f t="shared" ref="D252" si="63">D251</f>
        <v>137</v>
      </c>
      <c r="E252" s="53">
        <f t="shared" ref="E252" si="64">E251</f>
        <v>26</v>
      </c>
      <c r="F252" s="53">
        <f t="shared" ref="F252" si="65">F251</f>
        <v>0</v>
      </c>
      <c r="G252" s="53">
        <f t="shared" ref="G252" si="66">G251</f>
        <v>0</v>
      </c>
      <c r="H252" s="53">
        <f t="shared" ref="H252" si="67">H251</f>
        <v>11</v>
      </c>
    </row>
    <row r="253" spans="1:15" s="141" customFormat="1" ht="15" customHeight="1" x14ac:dyDescent="0.25">
      <c r="A253" s="31"/>
      <c r="B253" s="31"/>
      <c r="C253" s="144"/>
      <c r="D253" s="144"/>
      <c r="E253" s="144"/>
      <c r="F253" s="144"/>
      <c r="G253" s="31"/>
      <c r="L253" s="142"/>
      <c r="M253" s="142"/>
      <c r="N253" s="23"/>
      <c r="O253" s="23"/>
    </row>
    <row r="254" spans="1:15" s="141" customFormat="1" ht="77.25" customHeight="1" x14ac:dyDescent="0.2">
      <c r="A254" s="148" t="s">
        <v>554</v>
      </c>
      <c r="B254" s="51" t="s">
        <v>0</v>
      </c>
      <c r="C254" s="51" t="s">
        <v>393</v>
      </c>
      <c r="D254" s="51" t="s">
        <v>718</v>
      </c>
      <c r="E254" s="51" t="s">
        <v>393</v>
      </c>
      <c r="F254" s="51" t="s">
        <v>394</v>
      </c>
      <c r="G254" s="51" t="s">
        <v>719</v>
      </c>
      <c r="H254" s="51" t="s">
        <v>394</v>
      </c>
      <c r="I254" s="51" t="s">
        <v>2</v>
      </c>
      <c r="J254" s="51" t="s">
        <v>114</v>
      </c>
      <c r="K254" s="51" t="s">
        <v>115</v>
      </c>
    </row>
    <row r="255" spans="1:15" s="141" customFormat="1" ht="15" customHeight="1" x14ac:dyDescent="0.25">
      <c r="A255" s="149" t="s">
        <v>504</v>
      </c>
      <c r="B255" s="52"/>
      <c r="C255" s="52" t="s">
        <v>3</v>
      </c>
      <c r="D255" s="52" t="s">
        <v>5</v>
      </c>
      <c r="E255" s="52" t="s">
        <v>6</v>
      </c>
      <c r="F255" s="52" t="s">
        <v>3</v>
      </c>
      <c r="G255" s="52" t="s">
        <v>5</v>
      </c>
      <c r="H255" s="52" t="s">
        <v>6</v>
      </c>
      <c r="I255" s="52" t="s">
        <v>8</v>
      </c>
      <c r="J255" s="52"/>
      <c r="K255" s="52"/>
    </row>
    <row r="256" spans="1:15" s="141" customFormat="1" ht="15" customHeight="1" x14ac:dyDescent="0.25">
      <c r="A256" s="131" t="s">
        <v>100</v>
      </c>
      <c r="B256" s="53">
        <f>SUM(C256,F256,I256:K256)</f>
        <v>348</v>
      </c>
      <c r="C256" s="19">
        <f>SUM(D256:E256)</f>
        <v>151</v>
      </c>
      <c r="D256" s="6">
        <v>127</v>
      </c>
      <c r="E256" s="6">
        <v>24</v>
      </c>
      <c r="F256" s="19">
        <f>SUM(G256:H256)</f>
        <v>146</v>
      </c>
      <c r="G256" s="6">
        <v>121</v>
      </c>
      <c r="H256" s="6">
        <v>25</v>
      </c>
      <c r="I256" s="6">
        <v>0</v>
      </c>
      <c r="J256" s="6">
        <v>0</v>
      </c>
      <c r="K256" s="6">
        <v>51</v>
      </c>
    </row>
    <row r="257" spans="1:13" s="141" customFormat="1" ht="15" customHeight="1" x14ac:dyDescent="0.25">
      <c r="A257" s="131" t="s">
        <v>261</v>
      </c>
      <c r="B257" s="53">
        <f>B256</f>
        <v>348</v>
      </c>
      <c r="C257" s="53">
        <f t="shared" ref="C257:K257" si="68">C256</f>
        <v>151</v>
      </c>
      <c r="D257" s="53">
        <f t="shared" si="68"/>
        <v>127</v>
      </c>
      <c r="E257" s="53">
        <f t="shared" si="68"/>
        <v>24</v>
      </c>
      <c r="F257" s="53">
        <f t="shared" si="68"/>
        <v>146</v>
      </c>
      <c r="G257" s="53">
        <f t="shared" si="68"/>
        <v>121</v>
      </c>
      <c r="H257" s="53">
        <f t="shared" si="68"/>
        <v>25</v>
      </c>
      <c r="I257" s="53">
        <f t="shared" si="68"/>
        <v>0</v>
      </c>
      <c r="J257" s="53">
        <f t="shared" si="68"/>
        <v>0</v>
      </c>
      <c r="K257" s="53">
        <f t="shared" si="68"/>
        <v>51</v>
      </c>
    </row>
    <row r="258" spans="1:13" s="141" customFormat="1" ht="15" customHeight="1" x14ac:dyDescent="0.25"/>
    <row r="259" spans="1:13" s="141" customFormat="1" ht="81.75" customHeight="1" x14ac:dyDescent="0.2">
      <c r="A259" s="148" t="s">
        <v>553</v>
      </c>
      <c r="B259" s="51" t="s">
        <v>0</v>
      </c>
      <c r="C259" s="51" t="s">
        <v>273</v>
      </c>
      <c r="D259" s="51" t="s">
        <v>720</v>
      </c>
      <c r="E259" s="51" t="s">
        <v>273</v>
      </c>
      <c r="F259" s="51" t="s">
        <v>2</v>
      </c>
      <c r="G259" s="51" t="s">
        <v>114</v>
      </c>
      <c r="H259" s="51" t="s">
        <v>115</v>
      </c>
    </row>
    <row r="260" spans="1:13" s="141" customFormat="1" ht="15" customHeight="1" x14ac:dyDescent="0.25">
      <c r="A260" s="149" t="s">
        <v>458</v>
      </c>
      <c r="B260" s="52"/>
      <c r="C260" s="52" t="s">
        <v>3</v>
      </c>
      <c r="D260" s="52" t="s">
        <v>5</v>
      </c>
      <c r="E260" s="52" t="s">
        <v>6</v>
      </c>
      <c r="F260" s="52" t="s">
        <v>8</v>
      </c>
      <c r="G260" s="52"/>
      <c r="H260" s="52"/>
    </row>
    <row r="261" spans="1:13" s="141" customFormat="1" ht="15" customHeight="1" x14ac:dyDescent="0.25">
      <c r="A261" s="131" t="s">
        <v>100</v>
      </c>
      <c r="B261" s="53">
        <f>SUM(C261,F261:H261)</f>
        <v>174</v>
      </c>
      <c r="C261" s="19">
        <f>SUM(D261:E261)</f>
        <v>162</v>
      </c>
      <c r="D261" s="6">
        <v>136</v>
      </c>
      <c r="E261" s="6">
        <v>26</v>
      </c>
      <c r="F261" s="6">
        <v>0</v>
      </c>
      <c r="G261" s="6">
        <v>0</v>
      </c>
      <c r="H261" s="6">
        <v>12</v>
      </c>
    </row>
    <row r="262" spans="1:13" s="141" customFormat="1" ht="15" customHeight="1" x14ac:dyDescent="0.25">
      <c r="A262" s="131" t="s">
        <v>261</v>
      </c>
      <c r="B262" s="53">
        <f>B261</f>
        <v>174</v>
      </c>
      <c r="C262" s="53">
        <f t="shared" ref="C262:H262" si="69">C261</f>
        <v>162</v>
      </c>
      <c r="D262" s="53">
        <f t="shared" si="69"/>
        <v>136</v>
      </c>
      <c r="E262" s="53">
        <f t="shared" si="69"/>
        <v>26</v>
      </c>
      <c r="F262" s="53">
        <f t="shared" si="69"/>
        <v>0</v>
      </c>
      <c r="G262" s="53">
        <f t="shared" si="69"/>
        <v>0</v>
      </c>
      <c r="H262" s="53">
        <f t="shared" si="69"/>
        <v>12</v>
      </c>
    </row>
    <row r="263" spans="1:13" s="141" customFormat="1" ht="15" customHeight="1" x14ac:dyDescent="0.25"/>
    <row r="264" spans="1:13" s="141" customFormat="1" ht="76.5" customHeight="1" x14ac:dyDescent="0.2">
      <c r="A264" s="148" t="s">
        <v>552</v>
      </c>
      <c r="B264" s="51" t="s">
        <v>0</v>
      </c>
      <c r="C264" s="51" t="s">
        <v>272</v>
      </c>
      <c r="D264" s="51" t="s">
        <v>721</v>
      </c>
      <c r="E264" s="51" t="s">
        <v>272</v>
      </c>
      <c r="F264" s="51" t="s">
        <v>2</v>
      </c>
      <c r="G264" s="51" t="s">
        <v>114</v>
      </c>
      <c r="H264" s="51" t="s">
        <v>115</v>
      </c>
      <c r="K264" s="142"/>
    </row>
    <row r="265" spans="1:13" s="141" customFormat="1" ht="15" customHeight="1" x14ac:dyDescent="0.25">
      <c r="A265" s="149" t="s">
        <v>458</v>
      </c>
      <c r="B265" s="52"/>
      <c r="C265" s="52" t="s">
        <v>3</v>
      </c>
      <c r="D265" s="52" t="s">
        <v>5</v>
      </c>
      <c r="E265" s="52" t="s">
        <v>6</v>
      </c>
      <c r="F265" s="52" t="s">
        <v>8</v>
      </c>
      <c r="G265" s="52"/>
      <c r="H265" s="52"/>
      <c r="I265" s="142"/>
      <c r="K265" s="144"/>
    </row>
    <row r="266" spans="1:13" s="141" customFormat="1" ht="15" customHeight="1" x14ac:dyDescent="0.25">
      <c r="A266" s="131" t="s">
        <v>100</v>
      </c>
      <c r="B266" s="53">
        <f>SUM(C266,F266:H266)</f>
        <v>174</v>
      </c>
      <c r="C266" s="19">
        <f>SUM(D266:E266)</f>
        <v>157</v>
      </c>
      <c r="D266" s="6">
        <v>131</v>
      </c>
      <c r="E266" s="6">
        <v>26</v>
      </c>
      <c r="F266" s="6">
        <v>0</v>
      </c>
      <c r="G266" s="6">
        <v>0</v>
      </c>
      <c r="H266" s="6">
        <v>17</v>
      </c>
      <c r="I266" s="144"/>
      <c r="J266" s="142"/>
      <c r="K266" s="22"/>
      <c r="M266" s="142"/>
    </row>
    <row r="267" spans="1:13" s="141" customFormat="1" ht="15" customHeight="1" x14ac:dyDescent="0.25">
      <c r="A267" s="131" t="s">
        <v>261</v>
      </c>
      <c r="B267" s="53">
        <f>B266</f>
        <v>174</v>
      </c>
      <c r="C267" s="53">
        <f t="shared" ref="C267" si="70">C266</f>
        <v>157</v>
      </c>
      <c r="D267" s="53">
        <f t="shared" ref="D267" si="71">D266</f>
        <v>131</v>
      </c>
      <c r="E267" s="53">
        <f t="shared" ref="E267" si="72">E266</f>
        <v>26</v>
      </c>
      <c r="F267" s="53">
        <f t="shared" ref="F267" si="73">F266</f>
        <v>0</v>
      </c>
      <c r="G267" s="53">
        <f t="shared" ref="G267" si="74">G266</f>
        <v>0</v>
      </c>
      <c r="H267" s="53">
        <f t="shared" ref="H267" si="75">H266</f>
        <v>17</v>
      </c>
      <c r="J267" s="143"/>
    </row>
    <row r="268" spans="1:13" s="141" customFormat="1" ht="15" customHeight="1" x14ac:dyDescent="0.25">
      <c r="A268" s="114"/>
      <c r="B268" s="27"/>
      <c r="C268" s="16"/>
      <c r="D268" s="23"/>
      <c r="E268" s="23"/>
      <c r="F268" s="23"/>
      <c r="G268" s="23"/>
      <c r="I268" s="22"/>
    </row>
    <row r="269" spans="1:13" s="141" customFormat="1" ht="81" customHeight="1" x14ac:dyDescent="0.2">
      <c r="A269" s="148" t="s">
        <v>555</v>
      </c>
      <c r="B269" s="51" t="s">
        <v>0</v>
      </c>
      <c r="C269" s="51" t="s">
        <v>271</v>
      </c>
      <c r="D269" s="51" t="s">
        <v>722</v>
      </c>
      <c r="E269" s="51" t="s">
        <v>2</v>
      </c>
      <c r="F269" s="51" t="s">
        <v>114</v>
      </c>
      <c r="G269" s="51" t="s">
        <v>115</v>
      </c>
      <c r="J269" s="22"/>
    </row>
    <row r="270" spans="1:13" s="141" customFormat="1" ht="15" customHeight="1" x14ac:dyDescent="0.25">
      <c r="A270" s="149" t="s">
        <v>458</v>
      </c>
      <c r="B270" s="52"/>
      <c r="C270" s="52" t="s">
        <v>3</v>
      </c>
      <c r="D270" s="52" t="s">
        <v>5</v>
      </c>
      <c r="E270" s="52" t="s">
        <v>8</v>
      </c>
      <c r="F270" s="52"/>
      <c r="G270" s="52"/>
      <c r="J270" s="22"/>
    </row>
    <row r="271" spans="1:13" s="141" customFormat="1" ht="15" customHeight="1" x14ac:dyDescent="0.25">
      <c r="A271" s="131" t="s">
        <v>81</v>
      </c>
      <c r="B271" s="53">
        <f>SUM(C271,E271:G271)</f>
        <v>453</v>
      </c>
      <c r="C271" s="19">
        <f>D271</f>
        <v>385</v>
      </c>
      <c r="D271" s="6">
        <v>385</v>
      </c>
      <c r="E271" s="6">
        <v>0</v>
      </c>
      <c r="F271" s="6">
        <v>0</v>
      </c>
      <c r="G271" s="6">
        <v>68</v>
      </c>
      <c r="J271" s="22"/>
    </row>
    <row r="272" spans="1:13" s="141" customFormat="1" ht="15" customHeight="1" x14ac:dyDescent="0.25">
      <c r="A272" s="131" t="s">
        <v>261</v>
      </c>
      <c r="B272" s="53">
        <f>B271</f>
        <v>453</v>
      </c>
      <c r="C272" s="53">
        <f t="shared" ref="C272:G272" si="76">C271</f>
        <v>385</v>
      </c>
      <c r="D272" s="53">
        <f t="shared" si="76"/>
        <v>385</v>
      </c>
      <c r="E272" s="53">
        <f t="shared" si="76"/>
        <v>0</v>
      </c>
      <c r="F272" s="53">
        <f t="shared" si="76"/>
        <v>0</v>
      </c>
      <c r="G272" s="53">
        <f t="shared" si="76"/>
        <v>68</v>
      </c>
      <c r="H272" s="71"/>
      <c r="J272" s="22"/>
    </row>
    <row r="273" spans="1:10" s="141" customFormat="1" ht="15" customHeight="1" x14ac:dyDescent="0.25">
      <c r="J273" s="23"/>
    </row>
    <row r="274" spans="1:10" s="141" customFormat="1" ht="69" customHeight="1" x14ac:dyDescent="0.2">
      <c r="A274" s="148" t="s">
        <v>556</v>
      </c>
      <c r="B274" s="51" t="s">
        <v>0</v>
      </c>
      <c r="C274" s="51" t="s">
        <v>395</v>
      </c>
      <c r="D274" s="51" t="s">
        <v>723</v>
      </c>
      <c r="E274" s="51" t="s">
        <v>2</v>
      </c>
      <c r="F274" s="51" t="s">
        <v>114</v>
      </c>
      <c r="G274" s="51" t="s">
        <v>115</v>
      </c>
    </row>
    <row r="275" spans="1:10" s="141" customFormat="1" ht="15" customHeight="1" x14ac:dyDescent="0.25">
      <c r="A275" s="149" t="s">
        <v>458</v>
      </c>
      <c r="B275" s="52"/>
      <c r="C275" s="52" t="s">
        <v>3</v>
      </c>
      <c r="D275" s="52" t="s">
        <v>5</v>
      </c>
      <c r="E275" s="52" t="s">
        <v>8</v>
      </c>
      <c r="F275" s="52"/>
      <c r="G275" s="52"/>
    </row>
    <row r="276" spans="1:10" s="141" customFormat="1" ht="15" customHeight="1" x14ac:dyDescent="0.25">
      <c r="A276" s="131" t="s">
        <v>81</v>
      </c>
      <c r="B276" s="53">
        <f>SUM(C276,E276:G276)</f>
        <v>453</v>
      </c>
      <c r="C276" s="19">
        <f>D276</f>
        <v>382</v>
      </c>
      <c r="D276" s="6">
        <v>382</v>
      </c>
      <c r="E276" s="6">
        <v>1</v>
      </c>
      <c r="F276" s="6">
        <v>1</v>
      </c>
      <c r="G276" s="6">
        <v>69</v>
      </c>
    </row>
    <row r="277" spans="1:10" s="141" customFormat="1" ht="15" customHeight="1" x14ac:dyDescent="0.25">
      <c r="A277" s="131" t="s">
        <v>261</v>
      </c>
      <c r="B277" s="53">
        <f>B276</f>
        <v>453</v>
      </c>
      <c r="C277" s="53">
        <f t="shared" ref="C277" si="77">C276</f>
        <v>382</v>
      </c>
      <c r="D277" s="53">
        <f t="shared" ref="D277" si="78">D276</f>
        <v>382</v>
      </c>
      <c r="E277" s="53">
        <f t="shared" ref="E277" si="79">E276</f>
        <v>1</v>
      </c>
      <c r="F277" s="53">
        <f t="shared" ref="F277" si="80">F276</f>
        <v>1</v>
      </c>
      <c r="G277" s="53">
        <f t="shared" ref="G277" si="81">G276</f>
        <v>69</v>
      </c>
      <c r="J277" s="142"/>
    </row>
    <row r="278" spans="1:10" s="141" customFormat="1" ht="82.5" customHeight="1" x14ac:dyDescent="0.25">
      <c r="J278" s="144"/>
    </row>
    <row r="279" spans="1:10" s="141" customFormat="1" ht="84" customHeight="1" x14ac:dyDescent="0.2">
      <c r="A279" s="148" t="s">
        <v>557</v>
      </c>
      <c r="B279" s="51" t="s">
        <v>0</v>
      </c>
      <c r="C279" s="51" t="s">
        <v>396</v>
      </c>
      <c r="D279" s="51" t="s">
        <v>724</v>
      </c>
      <c r="E279" s="51" t="s">
        <v>397</v>
      </c>
      <c r="F279" s="51" t="s">
        <v>725</v>
      </c>
      <c r="G279" s="51" t="s">
        <v>2</v>
      </c>
      <c r="H279" s="51" t="s">
        <v>114</v>
      </c>
      <c r="I279" s="51" t="s">
        <v>115</v>
      </c>
    </row>
    <row r="280" spans="1:10" s="141" customFormat="1" ht="15" customHeight="1" x14ac:dyDescent="0.25">
      <c r="A280" s="149" t="s">
        <v>504</v>
      </c>
      <c r="B280" s="52"/>
      <c r="C280" s="52" t="s">
        <v>3</v>
      </c>
      <c r="D280" s="52" t="s">
        <v>5</v>
      </c>
      <c r="E280" s="52" t="s">
        <v>3</v>
      </c>
      <c r="F280" s="52" t="s">
        <v>5</v>
      </c>
      <c r="G280" s="52" t="s">
        <v>8</v>
      </c>
      <c r="H280" s="52"/>
      <c r="I280" s="52"/>
    </row>
    <row r="281" spans="1:10" s="141" customFormat="1" ht="15" customHeight="1" x14ac:dyDescent="0.25">
      <c r="A281" s="131" t="s">
        <v>81</v>
      </c>
      <c r="B281" s="53">
        <f>SUM(C281,E281,G281:I281)</f>
        <v>906</v>
      </c>
      <c r="C281" s="19">
        <f>D281</f>
        <v>359</v>
      </c>
      <c r="D281" s="6">
        <v>359</v>
      </c>
      <c r="E281" s="6">
        <f>F281</f>
        <v>369</v>
      </c>
      <c r="F281" s="6">
        <v>369</v>
      </c>
      <c r="G281" s="6">
        <v>0</v>
      </c>
      <c r="H281" s="6">
        <v>2</v>
      </c>
      <c r="I281" s="6">
        <v>176</v>
      </c>
    </row>
    <row r="282" spans="1:10" s="141" customFormat="1" ht="15" customHeight="1" x14ac:dyDescent="0.25">
      <c r="A282" s="131" t="s">
        <v>261</v>
      </c>
      <c r="B282" s="53">
        <f>B281</f>
        <v>906</v>
      </c>
      <c r="C282" s="53">
        <f t="shared" ref="C282" si="82">C281</f>
        <v>359</v>
      </c>
      <c r="D282" s="53">
        <f t="shared" ref="D282" si="83">D281</f>
        <v>359</v>
      </c>
      <c r="E282" s="53">
        <f t="shared" ref="E282" si="84">E281</f>
        <v>369</v>
      </c>
      <c r="F282" s="53">
        <f t="shared" ref="F282" si="85">F281</f>
        <v>369</v>
      </c>
      <c r="G282" s="53">
        <f t="shared" ref="G282" si="86">G281</f>
        <v>0</v>
      </c>
      <c r="H282" s="53">
        <f t="shared" ref="H282" si="87">H281</f>
        <v>2</v>
      </c>
      <c r="I282" s="53">
        <f t="shared" ref="I282" si="88">I281</f>
        <v>176</v>
      </c>
    </row>
    <row r="283" spans="1:10" s="141" customFormat="1" ht="15" customHeight="1" x14ac:dyDescent="0.25"/>
    <row r="284" spans="1:10" s="141" customFormat="1" ht="82.5" customHeight="1" x14ac:dyDescent="0.2">
      <c r="A284" s="148" t="s">
        <v>558</v>
      </c>
      <c r="B284" s="51" t="s">
        <v>0</v>
      </c>
      <c r="C284" s="51" t="s">
        <v>810</v>
      </c>
      <c r="D284" s="51" t="s">
        <v>814</v>
      </c>
      <c r="E284" s="51" t="s">
        <v>2</v>
      </c>
      <c r="F284" s="51" t="s">
        <v>114</v>
      </c>
      <c r="G284" s="51" t="s">
        <v>115</v>
      </c>
    </row>
    <row r="285" spans="1:10" s="141" customFormat="1" ht="15" customHeight="1" x14ac:dyDescent="0.25">
      <c r="A285" s="149" t="s">
        <v>458</v>
      </c>
      <c r="B285" s="52"/>
      <c r="C285" s="52" t="s">
        <v>3</v>
      </c>
      <c r="D285" s="52" t="s">
        <v>5</v>
      </c>
      <c r="E285" s="52" t="s">
        <v>8</v>
      </c>
      <c r="F285" s="52"/>
      <c r="G285" s="52"/>
    </row>
    <row r="286" spans="1:10" s="141" customFormat="1" ht="15" customHeight="1" x14ac:dyDescent="0.25">
      <c r="A286" s="131" t="s">
        <v>81</v>
      </c>
      <c r="B286" s="53">
        <f>SUM(C286,E286:G286)</f>
        <v>453</v>
      </c>
      <c r="C286" s="19">
        <f>D286</f>
        <v>365</v>
      </c>
      <c r="D286" s="6">
        <v>365</v>
      </c>
      <c r="E286" s="6">
        <v>1</v>
      </c>
      <c r="F286" s="6">
        <v>0</v>
      </c>
      <c r="G286" s="6">
        <v>87</v>
      </c>
    </row>
    <row r="287" spans="1:10" s="141" customFormat="1" ht="15" customHeight="1" x14ac:dyDescent="0.25">
      <c r="A287" s="131" t="s">
        <v>261</v>
      </c>
      <c r="B287" s="53">
        <f>B286</f>
        <v>453</v>
      </c>
      <c r="C287" s="53">
        <f t="shared" ref="C287" si="89">C286</f>
        <v>365</v>
      </c>
      <c r="D287" s="53">
        <f t="shared" ref="D287" si="90">D286</f>
        <v>365</v>
      </c>
      <c r="E287" s="53">
        <f t="shared" ref="E287" si="91">E286</f>
        <v>1</v>
      </c>
      <c r="F287" s="53">
        <f t="shared" ref="F287" si="92">F286</f>
        <v>0</v>
      </c>
      <c r="G287" s="53">
        <f t="shared" ref="G287" si="93">G286</f>
        <v>87</v>
      </c>
    </row>
    <row r="288" spans="1:10" s="141" customFormat="1" ht="15" customHeight="1" x14ac:dyDescent="0.25"/>
    <row r="289" spans="1:17" s="141" customFormat="1" ht="63.75" customHeight="1" x14ac:dyDescent="0.2">
      <c r="A289" s="151" t="s">
        <v>559</v>
      </c>
      <c r="B289" s="56" t="s">
        <v>0</v>
      </c>
      <c r="C289" s="56" t="s">
        <v>398</v>
      </c>
      <c r="D289" s="56" t="s">
        <v>726</v>
      </c>
      <c r="E289" s="56" t="s">
        <v>398</v>
      </c>
      <c r="F289" s="56" t="s">
        <v>2</v>
      </c>
      <c r="G289" s="56" t="s">
        <v>158</v>
      </c>
      <c r="H289" s="56" t="s">
        <v>264</v>
      </c>
    </row>
    <row r="290" spans="1:17" s="141" customFormat="1" ht="15" customHeight="1" x14ac:dyDescent="0.25">
      <c r="A290" s="150" t="s">
        <v>458</v>
      </c>
      <c r="B290" s="57"/>
      <c r="C290" s="58" t="s">
        <v>3</v>
      </c>
      <c r="D290" s="58" t="s">
        <v>5</v>
      </c>
      <c r="E290" s="58" t="s">
        <v>6</v>
      </c>
      <c r="F290" s="52" t="s">
        <v>8</v>
      </c>
      <c r="G290" s="58"/>
      <c r="H290" s="58"/>
    </row>
    <row r="291" spans="1:17" s="141" customFormat="1" ht="15" customHeight="1" x14ac:dyDescent="0.25">
      <c r="A291" s="138" t="s">
        <v>41</v>
      </c>
      <c r="B291" s="54">
        <f>SUM(C291,F291:H291)</f>
        <v>306</v>
      </c>
      <c r="C291" s="21">
        <f>SUM(D291:E291)</f>
        <v>236</v>
      </c>
      <c r="D291" s="6">
        <v>173</v>
      </c>
      <c r="E291" s="6">
        <v>63</v>
      </c>
      <c r="F291" s="6">
        <v>0</v>
      </c>
      <c r="G291" s="6">
        <v>0</v>
      </c>
      <c r="H291" s="6">
        <v>70</v>
      </c>
    </row>
    <row r="292" spans="1:17" s="141" customFormat="1" ht="15" customHeight="1" x14ac:dyDescent="0.25">
      <c r="A292" s="138" t="s">
        <v>42</v>
      </c>
      <c r="B292" s="54">
        <f t="shared" ref="B292:B295" si="94">SUM(C292,F292:H292)</f>
        <v>246</v>
      </c>
      <c r="C292" s="21">
        <f t="shared" ref="C292:C295" si="95">SUM(D292:E292)</f>
        <v>203</v>
      </c>
      <c r="D292" s="6">
        <v>155</v>
      </c>
      <c r="E292" s="6">
        <v>48</v>
      </c>
      <c r="F292" s="6">
        <v>0</v>
      </c>
      <c r="G292" s="6">
        <v>0</v>
      </c>
      <c r="H292" s="6">
        <v>43</v>
      </c>
    </row>
    <row r="293" spans="1:17" s="141" customFormat="1" ht="15" customHeight="1" x14ac:dyDescent="0.25">
      <c r="A293" s="138" t="s">
        <v>43</v>
      </c>
      <c r="B293" s="54">
        <f t="shared" si="94"/>
        <v>283</v>
      </c>
      <c r="C293" s="21">
        <f t="shared" si="95"/>
        <v>193</v>
      </c>
      <c r="D293" s="6">
        <v>136</v>
      </c>
      <c r="E293" s="6">
        <v>57</v>
      </c>
      <c r="F293" s="6">
        <v>1</v>
      </c>
      <c r="G293" s="6">
        <v>0</v>
      </c>
      <c r="H293" s="6">
        <v>89</v>
      </c>
    </row>
    <row r="294" spans="1:17" s="141" customFormat="1" ht="15" customHeight="1" x14ac:dyDescent="0.25">
      <c r="A294" s="138" t="s">
        <v>44</v>
      </c>
      <c r="B294" s="54">
        <f t="shared" si="94"/>
        <v>263</v>
      </c>
      <c r="C294" s="21">
        <f t="shared" si="95"/>
        <v>224</v>
      </c>
      <c r="D294" s="6">
        <v>158</v>
      </c>
      <c r="E294" s="6">
        <v>66</v>
      </c>
      <c r="F294" s="6">
        <v>2</v>
      </c>
      <c r="G294" s="6">
        <v>0</v>
      </c>
      <c r="H294" s="6">
        <v>37</v>
      </c>
    </row>
    <row r="295" spans="1:17" s="141" customFormat="1" ht="15" customHeight="1" x14ac:dyDescent="0.25">
      <c r="A295" s="138" t="s">
        <v>45</v>
      </c>
      <c r="B295" s="54">
        <f t="shared" si="94"/>
        <v>371</v>
      </c>
      <c r="C295" s="21">
        <f t="shared" si="95"/>
        <v>309</v>
      </c>
      <c r="D295" s="6">
        <v>233</v>
      </c>
      <c r="E295" s="6">
        <v>76</v>
      </c>
      <c r="F295" s="6">
        <v>1</v>
      </c>
      <c r="G295" s="6">
        <v>0</v>
      </c>
      <c r="H295" s="6">
        <v>61</v>
      </c>
    </row>
    <row r="296" spans="1:17" s="141" customFormat="1" ht="15" customHeight="1" x14ac:dyDescent="0.25">
      <c r="A296" s="138" t="s">
        <v>261</v>
      </c>
      <c r="B296" s="54">
        <f>SUM(B291:B295)</f>
        <v>1469</v>
      </c>
      <c r="C296" s="54">
        <f t="shared" ref="C296:H296" si="96">SUM(C291:C295)</f>
        <v>1165</v>
      </c>
      <c r="D296" s="54">
        <f t="shared" si="96"/>
        <v>855</v>
      </c>
      <c r="E296" s="54">
        <f t="shared" si="96"/>
        <v>310</v>
      </c>
      <c r="F296" s="54">
        <f t="shared" si="96"/>
        <v>4</v>
      </c>
      <c r="G296" s="54">
        <f t="shared" si="96"/>
        <v>0</v>
      </c>
      <c r="H296" s="54">
        <f t="shared" si="96"/>
        <v>300</v>
      </c>
    </row>
    <row r="297" spans="1:17" s="141" customFormat="1" ht="15" customHeight="1" x14ac:dyDescent="0.25">
      <c r="A297" s="114"/>
      <c r="B297" s="29"/>
      <c r="C297" s="28"/>
      <c r="D297" s="22"/>
      <c r="E297" s="22"/>
      <c r="F297" s="22"/>
    </row>
    <row r="298" spans="1:17" s="141" customFormat="1" ht="105" customHeight="1" x14ac:dyDescent="0.2">
      <c r="A298" s="151" t="s">
        <v>560</v>
      </c>
      <c r="B298" s="56" t="s">
        <v>0</v>
      </c>
      <c r="C298" s="56" t="s">
        <v>399</v>
      </c>
      <c r="D298" s="56" t="s">
        <v>730</v>
      </c>
      <c r="E298" s="56" t="s">
        <v>399</v>
      </c>
      <c r="F298" s="56" t="s">
        <v>400</v>
      </c>
      <c r="G298" s="56" t="s">
        <v>731</v>
      </c>
      <c r="H298" s="56" t="s">
        <v>400</v>
      </c>
      <c r="I298" s="56" t="s">
        <v>2</v>
      </c>
      <c r="J298" s="56" t="s">
        <v>158</v>
      </c>
      <c r="K298" s="56" t="s">
        <v>264</v>
      </c>
    </row>
    <row r="299" spans="1:17" s="141" customFormat="1" ht="15" customHeight="1" x14ac:dyDescent="0.25">
      <c r="A299" s="150" t="s">
        <v>504</v>
      </c>
      <c r="B299" s="57"/>
      <c r="C299" s="58" t="s">
        <v>3</v>
      </c>
      <c r="D299" s="58" t="s">
        <v>4</v>
      </c>
      <c r="E299" s="58" t="s">
        <v>6</v>
      </c>
      <c r="F299" s="58" t="s">
        <v>3</v>
      </c>
      <c r="G299" s="58" t="s">
        <v>5</v>
      </c>
      <c r="H299" s="58" t="s">
        <v>6</v>
      </c>
      <c r="I299" s="58" t="s">
        <v>8</v>
      </c>
      <c r="J299" s="58"/>
      <c r="K299" s="58"/>
    </row>
    <row r="300" spans="1:17" s="141" customFormat="1" ht="15" customHeight="1" x14ac:dyDescent="0.25">
      <c r="A300" s="138" t="s">
        <v>41</v>
      </c>
      <c r="B300" s="54">
        <f>SUM(C300,F300,I300:K300)</f>
        <v>612</v>
      </c>
      <c r="C300" s="21">
        <f>SUM(D300:E300)</f>
        <v>186</v>
      </c>
      <c r="D300" s="6">
        <v>110</v>
      </c>
      <c r="E300" s="6">
        <v>76</v>
      </c>
      <c r="F300" s="21">
        <f>SUM(G300:H300)</f>
        <v>210</v>
      </c>
      <c r="G300" s="6">
        <v>153</v>
      </c>
      <c r="H300" s="6">
        <v>57</v>
      </c>
      <c r="I300" s="6">
        <v>1</v>
      </c>
      <c r="J300" s="6">
        <v>0</v>
      </c>
      <c r="K300" s="6">
        <v>215</v>
      </c>
      <c r="L300" s="160"/>
    </row>
    <row r="301" spans="1:17" s="141" customFormat="1" ht="15" customHeight="1" x14ac:dyDescent="0.25">
      <c r="A301" s="138" t="s">
        <v>42</v>
      </c>
      <c r="B301" s="54">
        <f t="shared" ref="B301:B304" si="97">SUM(C301,F301,I301:K301)</f>
        <v>492</v>
      </c>
      <c r="C301" s="21">
        <f t="shared" ref="C301:C304" si="98">SUM(D301:E301)</f>
        <v>140</v>
      </c>
      <c r="D301" s="6">
        <v>72</v>
      </c>
      <c r="E301" s="6">
        <v>68</v>
      </c>
      <c r="F301" s="21">
        <f t="shared" ref="F301:F304" si="99">SUM(G301:H301)</f>
        <v>194</v>
      </c>
      <c r="G301" s="6">
        <v>149</v>
      </c>
      <c r="H301" s="6">
        <v>45</v>
      </c>
      <c r="I301" s="6">
        <v>0</v>
      </c>
      <c r="J301" s="6">
        <v>0</v>
      </c>
      <c r="K301" s="6">
        <v>158</v>
      </c>
    </row>
    <row r="302" spans="1:17" ht="15" customHeight="1" x14ac:dyDescent="0.25">
      <c r="A302" s="138" t="s">
        <v>43</v>
      </c>
      <c r="B302" s="54">
        <f t="shared" si="97"/>
        <v>566</v>
      </c>
      <c r="C302" s="21">
        <f t="shared" si="98"/>
        <v>194</v>
      </c>
      <c r="D302" s="6">
        <v>102</v>
      </c>
      <c r="E302" s="6">
        <v>92</v>
      </c>
      <c r="F302" s="21">
        <f t="shared" si="99"/>
        <v>210</v>
      </c>
      <c r="G302" s="6">
        <v>145</v>
      </c>
      <c r="H302" s="6">
        <v>65</v>
      </c>
      <c r="I302" s="6">
        <v>4</v>
      </c>
      <c r="J302" s="6">
        <v>0</v>
      </c>
      <c r="K302" s="6">
        <v>158</v>
      </c>
      <c r="L302" s="160"/>
      <c r="M302" s="141"/>
      <c r="N302" s="141"/>
      <c r="O302" s="141"/>
      <c r="P302" s="141"/>
      <c r="Q302" s="141"/>
    </row>
    <row r="303" spans="1:17" ht="15" customHeight="1" x14ac:dyDescent="0.25">
      <c r="A303" s="138" t="s">
        <v>44</v>
      </c>
      <c r="B303" s="54">
        <f t="shared" si="97"/>
        <v>526</v>
      </c>
      <c r="C303" s="21">
        <f t="shared" si="98"/>
        <v>159</v>
      </c>
      <c r="D303" s="6">
        <v>78</v>
      </c>
      <c r="E303" s="6">
        <v>81</v>
      </c>
      <c r="F303" s="21">
        <f t="shared" si="99"/>
        <v>203</v>
      </c>
      <c r="G303" s="6">
        <v>142</v>
      </c>
      <c r="H303" s="6">
        <v>61</v>
      </c>
      <c r="I303" s="6">
        <v>1</v>
      </c>
      <c r="J303" s="6">
        <v>0</v>
      </c>
      <c r="K303" s="6">
        <v>163</v>
      </c>
      <c r="L303" s="160"/>
      <c r="M303" s="141"/>
      <c r="N303" s="141"/>
      <c r="O303" s="141"/>
      <c r="P303" s="141"/>
      <c r="Q303" s="141"/>
    </row>
    <row r="304" spans="1:17" ht="15" customHeight="1" x14ac:dyDescent="0.25">
      <c r="A304" s="138" t="s">
        <v>45</v>
      </c>
      <c r="B304" s="54">
        <f t="shared" si="97"/>
        <v>742</v>
      </c>
      <c r="C304" s="21">
        <f t="shared" si="98"/>
        <v>195</v>
      </c>
      <c r="D304" s="6">
        <v>84</v>
      </c>
      <c r="E304" s="6">
        <v>111</v>
      </c>
      <c r="F304" s="21">
        <f t="shared" si="99"/>
        <v>288</v>
      </c>
      <c r="G304" s="6">
        <v>203</v>
      </c>
      <c r="H304" s="6">
        <v>85</v>
      </c>
      <c r="I304" s="6">
        <v>4</v>
      </c>
      <c r="J304" s="6">
        <v>0</v>
      </c>
      <c r="K304" s="6">
        <v>255</v>
      </c>
      <c r="L304" s="160"/>
      <c r="M304" s="141"/>
      <c r="N304" s="141"/>
      <c r="O304" s="141"/>
      <c r="P304" s="141"/>
      <c r="Q304" s="141"/>
    </row>
    <row r="305" spans="1:17" ht="15" customHeight="1" x14ac:dyDescent="0.25">
      <c r="A305" s="138" t="s">
        <v>261</v>
      </c>
      <c r="B305" s="54">
        <f>SUM(B300:B304)</f>
        <v>2938</v>
      </c>
      <c r="C305" s="54">
        <f t="shared" ref="C305:K305" si="100">SUM(C300:C304)</f>
        <v>874</v>
      </c>
      <c r="D305" s="54">
        <f t="shared" si="100"/>
        <v>446</v>
      </c>
      <c r="E305" s="54">
        <f t="shared" si="100"/>
        <v>428</v>
      </c>
      <c r="F305" s="54">
        <f t="shared" si="100"/>
        <v>1105</v>
      </c>
      <c r="G305" s="54">
        <f t="shared" si="100"/>
        <v>792</v>
      </c>
      <c r="H305" s="54">
        <f t="shared" si="100"/>
        <v>313</v>
      </c>
      <c r="I305" s="54">
        <f t="shared" si="100"/>
        <v>10</v>
      </c>
      <c r="J305" s="54">
        <f t="shared" si="100"/>
        <v>0</v>
      </c>
      <c r="K305" s="54">
        <f t="shared" si="100"/>
        <v>949</v>
      </c>
      <c r="L305" s="141"/>
      <c r="M305" s="141"/>
      <c r="N305" s="141"/>
      <c r="O305" s="141"/>
      <c r="P305" s="141"/>
      <c r="Q305" s="141"/>
    </row>
    <row r="306" spans="1:17" ht="15" customHeight="1" x14ac:dyDescent="0.25">
      <c r="A306" s="114"/>
      <c r="B306" s="29"/>
      <c r="C306" s="28"/>
      <c r="D306" s="22"/>
      <c r="E306" s="22"/>
      <c r="F306" s="22"/>
      <c r="G306" s="22"/>
      <c r="H306" s="141"/>
      <c r="I306" s="18"/>
      <c r="J306" s="141"/>
      <c r="K306" s="141"/>
      <c r="L306" s="141"/>
      <c r="M306" s="141"/>
      <c r="N306" s="141"/>
      <c r="O306" s="141"/>
      <c r="P306" s="141"/>
      <c r="Q306" s="141"/>
    </row>
    <row r="307" spans="1:17" s="141" customFormat="1" ht="82.5" customHeight="1" x14ac:dyDescent="0.2">
      <c r="A307" s="148" t="s">
        <v>561</v>
      </c>
      <c r="B307" s="51" t="s">
        <v>0</v>
      </c>
      <c r="C307" s="51" t="s">
        <v>401</v>
      </c>
      <c r="D307" s="51" t="s">
        <v>732</v>
      </c>
      <c r="E307" s="51" t="s">
        <v>402</v>
      </c>
      <c r="F307" s="51" t="s">
        <v>733</v>
      </c>
      <c r="G307" s="51" t="s">
        <v>2</v>
      </c>
      <c r="H307" s="51" t="s">
        <v>114</v>
      </c>
      <c r="I307" s="51" t="s">
        <v>115</v>
      </c>
      <c r="L307" s="32"/>
    </row>
    <row r="308" spans="1:17" s="141" customFormat="1" ht="15" customHeight="1" x14ac:dyDescent="0.25">
      <c r="A308" s="150" t="s">
        <v>504</v>
      </c>
      <c r="B308" s="52"/>
      <c r="C308" s="52" t="s">
        <v>3</v>
      </c>
      <c r="D308" s="52" t="s">
        <v>5</v>
      </c>
      <c r="E308" s="52" t="s">
        <v>3</v>
      </c>
      <c r="F308" s="52" t="s">
        <v>5</v>
      </c>
      <c r="G308" s="52" t="s">
        <v>8</v>
      </c>
      <c r="H308" s="52"/>
      <c r="I308" s="52"/>
      <c r="J308" s="142"/>
      <c r="L308" s="32"/>
    </row>
    <row r="309" spans="1:17" s="141" customFormat="1" ht="15" customHeight="1" x14ac:dyDescent="0.25">
      <c r="A309" s="52" t="s">
        <v>101</v>
      </c>
      <c r="B309" s="53">
        <f>SUM(C309,E309,G309:I309)</f>
        <v>626</v>
      </c>
      <c r="C309" s="19">
        <f>D309</f>
        <v>246</v>
      </c>
      <c r="D309" s="6">
        <v>246</v>
      </c>
      <c r="E309" s="19">
        <f>F309</f>
        <v>227</v>
      </c>
      <c r="F309" s="6">
        <v>227</v>
      </c>
      <c r="G309" s="6">
        <v>2</v>
      </c>
      <c r="H309" s="6">
        <v>0</v>
      </c>
      <c r="I309" s="6">
        <v>151</v>
      </c>
      <c r="J309" s="144"/>
      <c r="K309" s="142"/>
    </row>
    <row r="310" spans="1:17" s="141" customFormat="1" ht="15" customHeight="1" x14ac:dyDescent="0.25">
      <c r="A310" s="131" t="s">
        <v>102</v>
      </c>
      <c r="B310" s="53">
        <f>SUM(C310,E310,G310:I310)</f>
        <v>232</v>
      </c>
      <c r="C310" s="19">
        <f>D310</f>
        <v>106</v>
      </c>
      <c r="D310" s="6">
        <v>106</v>
      </c>
      <c r="E310" s="19">
        <f>F310</f>
        <v>103</v>
      </c>
      <c r="F310" s="6">
        <v>103</v>
      </c>
      <c r="G310" s="6">
        <v>0</v>
      </c>
      <c r="H310" s="6">
        <v>0</v>
      </c>
      <c r="I310" s="6">
        <v>23</v>
      </c>
      <c r="J310" s="22"/>
      <c r="K310" s="144"/>
    </row>
    <row r="311" spans="1:17" s="141" customFormat="1" ht="15" customHeight="1" x14ac:dyDescent="0.25">
      <c r="A311" s="131" t="s">
        <v>261</v>
      </c>
      <c r="B311" s="53">
        <f>SUM(B309:B310)</f>
        <v>858</v>
      </c>
      <c r="C311" s="53">
        <f t="shared" ref="C311:I311" si="101">SUM(C309:C310)</f>
        <v>352</v>
      </c>
      <c r="D311" s="53">
        <f t="shared" si="101"/>
        <v>352</v>
      </c>
      <c r="E311" s="53">
        <f t="shared" si="101"/>
        <v>330</v>
      </c>
      <c r="F311" s="53">
        <f t="shared" si="101"/>
        <v>330</v>
      </c>
      <c r="G311" s="53">
        <f t="shared" si="101"/>
        <v>2</v>
      </c>
      <c r="H311" s="53">
        <f t="shared" si="101"/>
        <v>0</v>
      </c>
      <c r="I311" s="53">
        <f t="shared" si="101"/>
        <v>174</v>
      </c>
      <c r="J311" s="22"/>
      <c r="K311" s="22"/>
    </row>
    <row r="312" spans="1:17" s="141" customFormat="1" ht="26.25" customHeight="1" x14ac:dyDescent="0.25">
      <c r="A312" s="114"/>
      <c r="B312" s="29"/>
      <c r="C312" s="30"/>
      <c r="D312" s="22"/>
      <c r="E312" s="22"/>
      <c r="F312" s="22"/>
      <c r="G312" s="22"/>
      <c r="H312" s="144"/>
      <c r="I312" s="142"/>
      <c r="J312" s="22"/>
      <c r="N312" s="32"/>
    </row>
    <row r="313" spans="1:17" s="141" customFormat="1" ht="102.75" customHeight="1" x14ac:dyDescent="0.2">
      <c r="A313" s="148" t="s">
        <v>562</v>
      </c>
      <c r="B313" s="51" t="s">
        <v>0</v>
      </c>
      <c r="C313" s="51" t="s">
        <v>270</v>
      </c>
      <c r="D313" s="51" t="s">
        <v>818</v>
      </c>
      <c r="E313" s="51" t="s">
        <v>270</v>
      </c>
      <c r="F313" s="51" t="s">
        <v>2</v>
      </c>
      <c r="G313" s="51" t="s">
        <v>114</v>
      </c>
      <c r="H313" s="51" t="s">
        <v>115</v>
      </c>
      <c r="I313" s="144"/>
      <c r="J313" s="142"/>
      <c r="K313" s="22"/>
      <c r="O313" s="32"/>
    </row>
    <row r="314" spans="1:17" s="141" customFormat="1" ht="15" customHeight="1" x14ac:dyDescent="0.25">
      <c r="A314" s="149" t="s">
        <v>458</v>
      </c>
      <c r="B314" s="52"/>
      <c r="C314" s="52" t="s">
        <v>3</v>
      </c>
      <c r="D314" s="52" t="s">
        <v>5</v>
      </c>
      <c r="E314" s="52" t="s">
        <v>6</v>
      </c>
      <c r="F314" s="52" t="s">
        <v>8</v>
      </c>
      <c r="G314" s="52"/>
      <c r="H314" s="52"/>
      <c r="I314" s="144"/>
      <c r="K314" s="22"/>
      <c r="L314" s="22"/>
      <c r="M314" s="32"/>
    </row>
    <row r="315" spans="1:17" s="141" customFormat="1" ht="15" customHeight="1" x14ac:dyDescent="0.25">
      <c r="A315" s="52" t="s">
        <v>93</v>
      </c>
      <c r="B315" s="53">
        <f>SUM(C315,F315:H315)</f>
        <v>360</v>
      </c>
      <c r="C315" s="19">
        <f>SUM(D315:E315)</f>
        <v>306</v>
      </c>
      <c r="D315" s="6">
        <v>243</v>
      </c>
      <c r="E315" s="6">
        <v>63</v>
      </c>
      <c r="F315" s="6">
        <v>0</v>
      </c>
      <c r="G315" s="6">
        <v>0</v>
      </c>
      <c r="H315" s="6">
        <v>54</v>
      </c>
      <c r="I315" s="144"/>
      <c r="K315" s="22"/>
      <c r="L315" s="22"/>
      <c r="M315" s="32"/>
    </row>
    <row r="316" spans="1:17" s="141" customFormat="1" ht="15" customHeight="1" x14ac:dyDescent="0.25">
      <c r="A316" s="131" t="s">
        <v>261</v>
      </c>
      <c r="B316" s="53">
        <f>B315</f>
        <v>360</v>
      </c>
      <c r="C316" s="53">
        <f t="shared" ref="C316:H316" si="102">C315</f>
        <v>306</v>
      </c>
      <c r="D316" s="53">
        <f t="shared" si="102"/>
        <v>243</v>
      </c>
      <c r="E316" s="53">
        <f t="shared" si="102"/>
        <v>63</v>
      </c>
      <c r="F316" s="53">
        <f t="shared" si="102"/>
        <v>0</v>
      </c>
      <c r="G316" s="53">
        <f t="shared" si="102"/>
        <v>0</v>
      </c>
      <c r="H316" s="53">
        <f t="shared" si="102"/>
        <v>54</v>
      </c>
      <c r="I316" s="144"/>
      <c r="K316" s="22"/>
      <c r="L316" s="22"/>
      <c r="M316" s="32"/>
    </row>
    <row r="317" spans="1:17" s="141" customFormat="1" ht="15" customHeight="1" x14ac:dyDescent="0.25">
      <c r="H317" s="144"/>
      <c r="J317" s="22"/>
      <c r="K317" s="22"/>
      <c r="L317" s="32"/>
    </row>
    <row r="318" spans="1:17" s="141" customFormat="1" ht="67.5" customHeight="1" x14ac:dyDescent="0.2">
      <c r="A318" s="148" t="s">
        <v>563</v>
      </c>
      <c r="B318" s="51" t="s">
        <v>0</v>
      </c>
      <c r="C318" s="51" t="s">
        <v>269</v>
      </c>
      <c r="D318" s="51" t="s">
        <v>734</v>
      </c>
      <c r="E318" s="51" t="s">
        <v>2</v>
      </c>
      <c r="F318" s="51" t="s">
        <v>114</v>
      </c>
      <c r="G318" s="51" t="s">
        <v>115</v>
      </c>
    </row>
    <row r="319" spans="1:17" s="141" customFormat="1" ht="15" customHeight="1" x14ac:dyDescent="0.25">
      <c r="A319" s="149" t="s">
        <v>458</v>
      </c>
      <c r="B319" s="52"/>
      <c r="C319" s="52" t="s">
        <v>3</v>
      </c>
      <c r="D319" s="52" t="s">
        <v>5</v>
      </c>
      <c r="E319" s="52" t="s">
        <v>8</v>
      </c>
      <c r="F319" s="52"/>
      <c r="G319" s="52"/>
    </row>
    <row r="320" spans="1:17" s="141" customFormat="1" ht="15" customHeight="1" x14ac:dyDescent="0.25">
      <c r="A320" s="52" t="s">
        <v>93</v>
      </c>
      <c r="B320" s="53">
        <f>SUM(C320,E320:G320)</f>
        <v>360</v>
      </c>
      <c r="C320" s="19">
        <f>D320</f>
        <v>287</v>
      </c>
      <c r="D320" s="6">
        <v>287</v>
      </c>
      <c r="E320" s="6">
        <v>0</v>
      </c>
      <c r="F320" s="6">
        <v>0</v>
      </c>
      <c r="G320" s="6">
        <v>73</v>
      </c>
    </row>
    <row r="321" spans="1:11" s="141" customFormat="1" ht="15" customHeight="1" x14ac:dyDescent="0.25">
      <c r="A321" s="131" t="s">
        <v>261</v>
      </c>
      <c r="B321" s="53">
        <f>B320</f>
        <v>360</v>
      </c>
      <c r="C321" s="53">
        <f t="shared" ref="C321:G321" si="103">C320</f>
        <v>287</v>
      </c>
      <c r="D321" s="53">
        <f t="shared" si="103"/>
        <v>287</v>
      </c>
      <c r="E321" s="53">
        <f t="shared" si="103"/>
        <v>0</v>
      </c>
      <c r="F321" s="53">
        <f t="shared" si="103"/>
        <v>0</v>
      </c>
      <c r="G321" s="53">
        <f t="shared" si="103"/>
        <v>73</v>
      </c>
    </row>
    <row r="322" spans="1:11" s="141" customFormat="1" ht="15" customHeight="1" x14ac:dyDescent="0.25">
      <c r="A322" s="114"/>
      <c r="B322" s="29"/>
      <c r="C322" s="28"/>
      <c r="D322" s="22"/>
      <c r="E322" s="22"/>
      <c r="F322" s="22"/>
      <c r="G322" s="22"/>
    </row>
    <row r="323" spans="1:11" s="141" customFormat="1" ht="89.25" customHeight="1" x14ac:dyDescent="0.2">
      <c r="A323" s="148" t="s">
        <v>564</v>
      </c>
      <c r="B323" s="51" t="s">
        <v>0</v>
      </c>
      <c r="C323" s="51" t="s">
        <v>403</v>
      </c>
      <c r="D323" s="51" t="s">
        <v>735</v>
      </c>
      <c r="E323" s="51" t="s">
        <v>403</v>
      </c>
      <c r="F323" s="51" t="s">
        <v>404</v>
      </c>
      <c r="G323" s="51" t="s">
        <v>736</v>
      </c>
      <c r="H323" s="51" t="s">
        <v>404</v>
      </c>
      <c r="I323" s="51" t="s">
        <v>2</v>
      </c>
      <c r="J323" s="51" t="s">
        <v>114</v>
      </c>
      <c r="K323" s="51" t="s">
        <v>115</v>
      </c>
    </row>
    <row r="324" spans="1:11" s="141" customFormat="1" ht="15" customHeight="1" x14ac:dyDescent="0.25">
      <c r="A324" s="149" t="s">
        <v>504</v>
      </c>
      <c r="B324" s="52"/>
      <c r="C324" s="52" t="s">
        <v>3</v>
      </c>
      <c r="D324" s="52" t="s">
        <v>5</v>
      </c>
      <c r="E324" s="52" t="s">
        <v>6</v>
      </c>
      <c r="F324" s="52" t="s">
        <v>3</v>
      </c>
      <c r="G324" s="52" t="s">
        <v>5</v>
      </c>
      <c r="H324" s="52" t="s">
        <v>6</v>
      </c>
      <c r="I324" s="52" t="s">
        <v>8</v>
      </c>
      <c r="J324" s="52"/>
      <c r="K324" s="52"/>
    </row>
    <row r="325" spans="1:11" s="141" customFormat="1" ht="15" customHeight="1" x14ac:dyDescent="0.25">
      <c r="A325" s="52" t="s">
        <v>93</v>
      </c>
      <c r="B325" s="53">
        <f>SUM(C325,F325,I325:K325)</f>
        <v>720</v>
      </c>
      <c r="C325" s="19">
        <f>SUM(D325:E325)</f>
        <v>298</v>
      </c>
      <c r="D325" s="6">
        <v>240</v>
      </c>
      <c r="E325" s="6">
        <v>58</v>
      </c>
      <c r="F325" s="19">
        <f>SUM(G325:H325)</f>
        <v>271</v>
      </c>
      <c r="G325" s="6">
        <v>224</v>
      </c>
      <c r="H325" s="6">
        <v>47</v>
      </c>
      <c r="I325" s="6">
        <v>0</v>
      </c>
      <c r="J325" s="6">
        <v>0</v>
      </c>
      <c r="K325" s="6">
        <v>151</v>
      </c>
    </row>
    <row r="326" spans="1:11" s="141" customFormat="1" ht="15" customHeight="1" x14ac:dyDescent="0.25">
      <c r="A326" s="131" t="s">
        <v>261</v>
      </c>
      <c r="B326" s="53">
        <f t="shared" ref="B326:K326" si="104">B325</f>
        <v>720</v>
      </c>
      <c r="C326" s="53">
        <f t="shared" si="104"/>
        <v>298</v>
      </c>
      <c r="D326" s="53">
        <f t="shared" si="104"/>
        <v>240</v>
      </c>
      <c r="E326" s="53">
        <f t="shared" si="104"/>
        <v>58</v>
      </c>
      <c r="F326" s="53">
        <f t="shared" si="104"/>
        <v>271</v>
      </c>
      <c r="G326" s="53">
        <f t="shared" si="104"/>
        <v>224</v>
      </c>
      <c r="H326" s="53">
        <f t="shared" si="104"/>
        <v>47</v>
      </c>
      <c r="I326" s="53">
        <f t="shared" si="104"/>
        <v>0</v>
      </c>
      <c r="J326" s="53">
        <f t="shared" si="104"/>
        <v>0</v>
      </c>
      <c r="K326" s="53">
        <f t="shared" si="104"/>
        <v>151</v>
      </c>
    </row>
    <row r="327" spans="1:11" s="141" customFormat="1" ht="15" customHeight="1" x14ac:dyDescent="0.25">
      <c r="A327" s="114"/>
      <c r="B327" s="29"/>
      <c r="C327" s="28"/>
      <c r="D327" s="22"/>
      <c r="E327" s="22"/>
      <c r="F327" s="22"/>
      <c r="G327" s="22"/>
    </row>
    <row r="328" spans="1:11" s="141" customFormat="1" ht="100.5" customHeight="1" x14ac:dyDescent="0.2">
      <c r="A328" s="148" t="s">
        <v>565</v>
      </c>
      <c r="B328" s="51" t="s">
        <v>0</v>
      </c>
      <c r="C328" s="51" t="s">
        <v>405</v>
      </c>
      <c r="D328" s="51" t="s">
        <v>737</v>
      </c>
      <c r="E328" s="51" t="s">
        <v>406</v>
      </c>
      <c r="F328" s="51" t="s">
        <v>738</v>
      </c>
      <c r="G328" s="51" t="s">
        <v>2</v>
      </c>
      <c r="H328" s="51" t="s">
        <v>114</v>
      </c>
      <c r="I328" s="51" t="s">
        <v>115</v>
      </c>
    </row>
    <row r="329" spans="1:11" s="141" customFormat="1" ht="15" customHeight="1" x14ac:dyDescent="0.25">
      <c r="A329" s="149" t="s">
        <v>504</v>
      </c>
      <c r="B329" s="52"/>
      <c r="C329" s="52" t="s">
        <v>3</v>
      </c>
      <c r="D329" s="52" t="s">
        <v>5</v>
      </c>
      <c r="E329" s="52" t="s">
        <v>3</v>
      </c>
      <c r="F329" s="52" t="s">
        <v>5</v>
      </c>
      <c r="G329" s="52" t="s">
        <v>8</v>
      </c>
      <c r="H329" s="52"/>
      <c r="I329" s="52"/>
      <c r="J329" s="32"/>
    </row>
    <row r="330" spans="1:11" s="141" customFormat="1" ht="15" customHeight="1" x14ac:dyDescent="0.25">
      <c r="A330" s="52" t="s">
        <v>93</v>
      </c>
      <c r="B330" s="53">
        <f>SUM(C330,E330,G330:I330)</f>
        <v>720</v>
      </c>
      <c r="C330" s="19">
        <f>D330</f>
        <v>268</v>
      </c>
      <c r="D330" s="6">
        <v>268</v>
      </c>
      <c r="E330" s="6">
        <f>F330</f>
        <v>285</v>
      </c>
      <c r="F330" s="6">
        <v>285</v>
      </c>
      <c r="G330" s="6">
        <v>0</v>
      </c>
      <c r="H330" s="6">
        <v>0</v>
      </c>
      <c r="I330" s="6">
        <v>167</v>
      </c>
      <c r="J330" s="32"/>
    </row>
    <row r="331" spans="1:11" s="141" customFormat="1" ht="15" customHeight="1" x14ac:dyDescent="0.25">
      <c r="A331" s="131" t="s">
        <v>261</v>
      </c>
      <c r="B331" s="53">
        <f>B330</f>
        <v>720</v>
      </c>
      <c r="C331" s="53">
        <f t="shared" ref="C331:I331" si="105">C330</f>
        <v>268</v>
      </c>
      <c r="D331" s="53">
        <f t="shared" si="105"/>
        <v>268</v>
      </c>
      <c r="E331" s="53">
        <f t="shared" si="105"/>
        <v>285</v>
      </c>
      <c r="F331" s="53">
        <f t="shared" si="105"/>
        <v>285</v>
      </c>
      <c r="G331" s="53">
        <f t="shared" si="105"/>
        <v>0</v>
      </c>
      <c r="H331" s="53">
        <f t="shared" si="105"/>
        <v>0</v>
      </c>
      <c r="I331" s="53">
        <f t="shared" si="105"/>
        <v>167</v>
      </c>
      <c r="J331" s="32"/>
    </row>
    <row r="332" spans="1:11" s="141" customFormat="1" ht="15" customHeight="1" x14ac:dyDescent="0.25">
      <c r="A332" s="114"/>
      <c r="B332" s="27"/>
      <c r="C332" s="26"/>
      <c r="D332" s="12"/>
      <c r="E332" s="12"/>
      <c r="F332" s="25"/>
      <c r="G332" s="12"/>
    </row>
    <row r="333" spans="1:11" s="141" customFormat="1" ht="82.5" customHeight="1" x14ac:dyDescent="0.2">
      <c r="A333" s="148" t="s">
        <v>566</v>
      </c>
      <c r="B333" s="51" t="s">
        <v>0</v>
      </c>
      <c r="C333" s="51" t="s">
        <v>268</v>
      </c>
      <c r="D333" s="51" t="s">
        <v>739</v>
      </c>
      <c r="E333" s="51" t="s">
        <v>2</v>
      </c>
      <c r="F333" s="51" t="s">
        <v>114</v>
      </c>
      <c r="G333" s="51" t="s">
        <v>115</v>
      </c>
      <c r="H333" s="142"/>
    </row>
    <row r="334" spans="1:11" s="141" customFormat="1" ht="15" customHeight="1" x14ac:dyDescent="0.25">
      <c r="A334" s="149" t="s">
        <v>458</v>
      </c>
      <c r="B334" s="52"/>
      <c r="C334" s="52" t="s">
        <v>3</v>
      </c>
      <c r="D334" s="52" t="s">
        <v>4</v>
      </c>
      <c r="E334" s="52" t="s">
        <v>8</v>
      </c>
      <c r="F334" s="52"/>
      <c r="G334" s="52"/>
      <c r="H334" s="144"/>
      <c r="I334" s="142"/>
    </row>
    <row r="335" spans="1:11" s="141" customFormat="1" ht="15" customHeight="1" x14ac:dyDescent="0.25">
      <c r="A335" s="52" t="s">
        <v>93</v>
      </c>
      <c r="B335" s="53">
        <f>SUM(C335,E335:G335)</f>
        <v>360</v>
      </c>
      <c r="C335" s="19">
        <f>D335</f>
        <v>249</v>
      </c>
      <c r="D335" s="6">
        <v>249</v>
      </c>
      <c r="E335" s="6">
        <v>0</v>
      </c>
      <c r="F335" s="6">
        <v>0</v>
      </c>
      <c r="G335" s="6">
        <v>111</v>
      </c>
      <c r="H335" s="22"/>
      <c r="I335" s="31"/>
    </row>
    <row r="336" spans="1:11" s="141" customFormat="1" ht="15" customHeight="1" x14ac:dyDescent="0.25">
      <c r="A336" s="131" t="s">
        <v>261</v>
      </c>
      <c r="B336" s="53">
        <f>B335</f>
        <v>360</v>
      </c>
      <c r="C336" s="53">
        <f t="shared" ref="C336:G336" si="106">C335</f>
        <v>249</v>
      </c>
      <c r="D336" s="53">
        <f t="shared" si="106"/>
        <v>249</v>
      </c>
      <c r="E336" s="53">
        <f t="shared" si="106"/>
        <v>0</v>
      </c>
      <c r="F336" s="53">
        <f t="shared" si="106"/>
        <v>0</v>
      </c>
      <c r="G336" s="53">
        <f t="shared" si="106"/>
        <v>111</v>
      </c>
      <c r="H336" s="144"/>
      <c r="J336" s="22"/>
    </row>
    <row r="337" spans="1:13" s="141" customFormat="1" ht="15" customHeight="1" x14ac:dyDescent="0.25">
      <c r="B337" s="22"/>
    </row>
    <row r="338" spans="1:13" s="141" customFormat="1" ht="94.5" customHeight="1" x14ac:dyDescent="0.2">
      <c r="A338" s="148" t="s">
        <v>570</v>
      </c>
      <c r="B338" s="51" t="s">
        <v>0</v>
      </c>
      <c r="C338" s="51" t="s">
        <v>407</v>
      </c>
      <c r="D338" s="51" t="s">
        <v>740</v>
      </c>
      <c r="E338" s="51" t="s">
        <v>2</v>
      </c>
      <c r="F338" s="51" t="s">
        <v>114</v>
      </c>
      <c r="G338" s="51" t="s">
        <v>115</v>
      </c>
    </row>
    <row r="339" spans="1:13" s="141" customFormat="1" ht="15" customHeight="1" x14ac:dyDescent="0.25">
      <c r="A339" s="149" t="s">
        <v>458</v>
      </c>
      <c r="B339" s="52"/>
      <c r="C339" s="52" t="s">
        <v>3</v>
      </c>
      <c r="D339" s="52" t="s">
        <v>4</v>
      </c>
      <c r="E339" s="52" t="s">
        <v>8</v>
      </c>
      <c r="F339" s="52"/>
      <c r="G339" s="52"/>
    </row>
    <row r="340" spans="1:13" s="141" customFormat="1" ht="15" customHeight="1" x14ac:dyDescent="0.25">
      <c r="A340" s="52" t="s">
        <v>106</v>
      </c>
      <c r="B340" s="53">
        <f>SUM(C340,E340:G340)</f>
        <v>293</v>
      </c>
      <c r="C340" s="19">
        <f>D340</f>
        <v>163</v>
      </c>
      <c r="D340" s="6">
        <v>163</v>
      </c>
      <c r="E340" s="6">
        <v>3</v>
      </c>
      <c r="F340" s="6">
        <v>0</v>
      </c>
      <c r="G340" s="6">
        <v>127</v>
      </c>
    </row>
    <row r="341" spans="1:13" s="141" customFormat="1" ht="15" customHeight="1" x14ac:dyDescent="0.25">
      <c r="A341" s="131" t="s">
        <v>261</v>
      </c>
      <c r="B341" s="53">
        <f>B340</f>
        <v>293</v>
      </c>
      <c r="C341" s="53">
        <f t="shared" ref="C341:G341" si="107">C340</f>
        <v>163</v>
      </c>
      <c r="D341" s="53">
        <f t="shared" si="107"/>
        <v>163</v>
      </c>
      <c r="E341" s="53">
        <f t="shared" si="107"/>
        <v>3</v>
      </c>
      <c r="F341" s="53">
        <f t="shared" si="107"/>
        <v>0</v>
      </c>
      <c r="G341" s="53">
        <f t="shared" si="107"/>
        <v>127</v>
      </c>
    </row>
    <row r="342" spans="1:13" s="141" customFormat="1" ht="15" customHeight="1" x14ac:dyDescent="0.25">
      <c r="B342" s="22"/>
    </row>
    <row r="343" spans="1:13" s="141" customFormat="1" ht="84" customHeight="1" x14ac:dyDescent="0.2">
      <c r="A343" s="148" t="s">
        <v>569</v>
      </c>
      <c r="B343" s="51" t="s">
        <v>0</v>
      </c>
      <c r="C343" s="51" t="s">
        <v>408</v>
      </c>
      <c r="D343" s="51" t="s">
        <v>741</v>
      </c>
      <c r="E343" s="51" t="s">
        <v>408</v>
      </c>
      <c r="F343" s="51" t="s">
        <v>2</v>
      </c>
      <c r="G343" s="51" t="s">
        <v>114</v>
      </c>
      <c r="H343" s="51" t="s">
        <v>115</v>
      </c>
    </row>
    <row r="344" spans="1:13" s="141" customFormat="1" ht="15" customHeight="1" x14ac:dyDescent="0.25">
      <c r="A344" s="149" t="s">
        <v>458</v>
      </c>
      <c r="B344" s="52"/>
      <c r="C344" s="52" t="s">
        <v>3</v>
      </c>
      <c r="D344" s="52" t="s">
        <v>5</v>
      </c>
      <c r="E344" s="52" t="s">
        <v>6</v>
      </c>
      <c r="F344" s="52" t="s">
        <v>8</v>
      </c>
      <c r="G344" s="52"/>
      <c r="H344" s="52"/>
    </row>
    <row r="345" spans="1:13" s="141" customFormat="1" ht="15" customHeight="1" x14ac:dyDescent="0.25">
      <c r="A345" s="52" t="s">
        <v>106</v>
      </c>
      <c r="B345" s="53">
        <f>SUM(C345,F345:H345)</f>
        <v>293</v>
      </c>
      <c r="C345" s="19">
        <f>SUM(D345:E345)</f>
        <v>273</v>
      </c>
      <c r="D345" s="6">
        <v>243</v>
      </c>
      <c r="E345" s="6">
        <v>30</v>
      </c>
      <c r="F345" s="6">
        <v>0</v>
      </c>
      <c r="G345" s="6">
        <v>0</v>
      </c>
      <c r="H345" s="6">
        <v>20</v>
      </c>
    </row>
    <row r="346" spans="1:13" s="141" customFormat="1" ht="15" customHeight="1" x14ac:dyDescent="0.25">
      <c r="A346" s="131" t="s">
        <v>261</v>
      </c>
      <c r="B346" s="53">
        <f>B345</f>
        <v>293</v>
      </c>
      <c r="C346" s="53">
        <f t="shared" ref="C346:H346" si="108">C345</f>
        <v>273</v>
      </c>
      <c r="D346" s="53">
        <f t="shared" si="108"/>
        <v>243</v>
      </c>
      <c r="E346" s="53">
        <f t="shared" si="108"/>
        <v>30</v>
      </c>
      <c r="F346" s="53">
        <f t="shared" si="108"/>
        <v>0</v>
      </c>
      <c r="G346" s="53">
        <f t="shared" si="108"/>
        <v>0</v>
      </c>
      <c r="H346" s="53">
        <f t="shared" si="108"/>
        <v>20</v>
      </c>
    </row>
    <row r="347" spans="1:13" s="141" customFormat="1" ht="15" customHeight="1" x14ac:dyDescent="0.25">
      <c r="B347" s="22"/>
    </row>
    <row r="348" spans="1:13" s="141" customFormat="1" ht="88.5" customHeight="1" x14ac:dyDescent="0.2">
      <c r="A348" s="148" t="s">
        <v>567</v>
      </c>
      <c r="B348" s="51" t="s">
        <v>0</v>
      </c>
      <c r="C348" s="51" t="s">
        <v>409</v>
      </c>
      <c r="D348" s="51" t="s">
        <v>742</v>
      </c>
      <c r="E348" s="51" t="s">
        <v>410</v>
      </c>
      <c r="F348" s="51" t="s">
        <v>743</v>
      </c>
      <c r="G348" s="51" t="s">
        <v>2</v>
      </c>
      <c r="H348" s="51" t="s">
        <v>114</v>
      </c>
      <c r="I348" s="51" t="s">
        <v>115</v>
      </c>
      <c r="J348" s="23"/>
      <c r="K348" s="22"/>
      <c r="M348" s="23"/>
    </row>
    <row r="349" spans="1:13" s="141" customFormat="1" ht="15" customHeight="1" x14ac:dyDescent="0.25">
      <c r="A349" s="149" t="s">
        <v>504</v>
      </c>
      <c r="B349" s="52"/>
      <c r="C349" s="52" t="s">
        <v>3</v>
      </c>
      <c r="D349" s="52" t="s">
        <v>5</v>
      </c>
      <c r="E349" s="52" t="s">
        <v>3</v>
      </c>
      <c r="F349" s="52" t="s">
        <v>5</v>
      </c>
      <c r="G349" s="52" t="s">
        <v>8</v>
      </c>
      <c r="H349" s="52"/>
      <c r="I349" s="52"/>
      <c r="K349" s="22"/>
      <c r="L349" s="142"/>
    </row>
    <row r="350" spans="1:13" s="141" customFormat="1" ht="15" customHeight="1" x14ac:dyDescent="0.25">
      <c r="A350" s="52" t="s">
        <v>106</v>
      </c>
      <c r="B350" s="53">
        <f>SUM(C350,E350,G350:I350)</f>
        <v>586</v>
      </c>
      <c r="C350" s="19">
        <f>D350</f>
        <v>253</v>
      </c>
      <c r="D350" s="6">
        <v>253</v>
      </c>
      <c r="E350" s="6">
        <f>F350</f>
        <v>231</v>
      </c>
      <c r="F350" s="6">
        <v>231</v>
      </c>
      <c r="G350" s="6">
        <v>2</v>
      </c>
      <c r="H350" s="6">
        <v>0</v>
      </c>
      <c r="I350" s="6">
        <v>100</v>
      </c>
      <c r="K350" s="23"/>
      <c r="L350" s="31"/>
    </row>
    <row r="351" spans="1:13" s="141" customFormat="1" ht="15" customHeight="1" x14ac:dyDescent="0.25">
      <c r="A351" s="131" t="s">
        <v>261</v>
      </c>
      <c r="B351" s="53">
        <f>B350</f>
        <v>586</v>
      </c>
      <c r="C351" s="53">
        <f t="shared" ref="C351:I351" si="109">C350</f>
        <v>253</v>
      </c>
      <c r="D351" s="53">
        <f t="shared" si="109"/>
        <v>253</v>
      </c>
      <c r="E351" s="53">
        <f t="shared" si="109"/>
        <v>231</v>
      </c>
      <c r="F351" s="53">
        <f t="shared" si="109"/>
        <v>231</v>
      </c>
      <c r="G351" s="53">
        <f t="shared" si="109"/>
        <v>2</v>
      </c>
      <c r="H351" s="53">
        <f t="shared" si="109"/>
        <v>0</v>
      </c>
      <c r="I351" s="53">
        <f t="shared" si="109"/>
        <v>100</v>
      </c>
      <c r="J351" s="142"/>
      <c r="L351" s="22"/>
    </row>
    <row r="352" spans="1:13" s="141" customFormat="1" ht="15" customHeight="1" x14ac:dyDescent="0.25">
      <c r="A352" s="140"/>
      <c r="B352" s="65"/>
      <c r="C352" s="65"/>
      <c r="D352" s="66"/>
      <c r="E352" s="66"/>
      <c r="F352" s="66"/>
      <c r="G352" s="66"/>
      <c r="H352" s="142"/>
      <c r="J352" s="22"/>
    </row>
    <row r="353" spans="1:16" s="141" customFormat="1" ht="92.25" customHeight="1" x14ac:dyDescent="0.2">
      <c r="A353" s="148" t="s">
        <v>568</v>
      </c>
      <c r="B353" s="51" t="s">
        <v>0</v>
      </c>
      <c r="C353" s="51" t="s">
        <v>571</v>
      </c>
      <c r="D353" s="51" t="s">
        <v>744</v>
      </c>
      <c r="E353" s="51" t="s">
        <v>2</v>
      </c>
      <c r="F353" s="51" t="s">
        <v>114</v>
      </c>
      <c r="G353" s="51" t="s">
        <v>115</v>
      </c>
    </row>
    <row r="354" spans="1:16" s="141" customFormat="1" ht="15" customHeight="1" x14ac:dyDescent="0.25">
      <c r="A354" s="149" t="s">
        <v>458</v>
      </c>
      <c r="B354" s="52"/>
      <c r="C354" s="52" t="s">
        <v>3</v>
      </c>
      <c r="D354" s="52" t="s">
        <v>5</v>
      </c>
      <c r="E354" s="52" t="s">
        <v>8</v>
      </c>
      <c r="F354" s="52"/>
      <c r="G354" s="52"/>
    </row>
    <row r="355" spans="1:16" s="141" customFormat="1" ht="15" customHeight="1" x14ac:dyDescent="0.25">
      <c r="A355" s="52" t="s">
        <v>106</v>
      </c>
      <c r="B355" s="53">
        <f>SUM(C355,E355:G355)</f>
        <v>293</v>
      </c>
      <c r="C355" s="19">
        <f>D355</f>
        <v>266</v>
      </c>
      <c r="D355" s="6">
        <v>266</v>
      </c>
      <c r="E355" s="6">
        <v>0</v>
      </c>
      <c r="F355" s="6">
        <v>0</v>
      </c>
      <c r="G355" s="6">
        <v>27</v>
      </c>
    </row>
    <row r="356" spans="1:16" s="141" customFormat="1" ht="15" customHeight="1" x14ac:dyDescent="0.25">
      <c r="A356" s="131" t="s">
        <v>261</v>
      </c>
      <c r="B356" s="53">
        <f>B355</f>
        <v>293</v>
      </c>
      <c r="C356" s="53">
        <f t="shared" ref="C356:G356" si="110">C355</f>
        <v>266</v>
      </c>
      <c r="D356" s="53">
        <f t="shared" si="110"/>
        <v>266</v>
      </c>
      <c r="E356" s="53">
        <f t="shared" si="110"/>
        <v>0</v>
      </c>
      <c r="F356" s="53">
        <f t="shared" si="110"/>
        <v>0</v>
      </c>
      <c r="G356" s="53">
        <f t="shared" si="110"/>
        <v>27</v>
      </c>
    </row>
    <row r="357" spans="1:16" s="141" customFormat="1" ht="15" customHeight="1" x14ac:dyDescent="0.25">
      <c r="A357" s="142"/>
      <c r="C357" s="22"/>
    </row>
    <row r="358" spans="1:16" s="141" customFormat="1" ht="80.25" customHeight="1" x14ac:dyDescent="0.2">
      <c r="A358" s="148" t="s">
        <v>573</v>
      </c>
      <c r="B358" s="51" t="s">
        <v>0</v>
      </c>
      <c r="C358" s="51" t="s">
        <v>411</v>
      </c>
      <c r="D358" s="51" t="s">
        <v>411</v>
      </c>
      <c r="E358" s="51" t="s">
        <v>412</v>
      </c>
      <c r="F358" s="51" t="s">
        <v>745</v>
      </c>
      <c r="G358" s="51" t="s">
        <v>413</v>
      </c>
      <c r="H358" s="51" t="s">
        <v>746</v>
      </c>
      <c r="I358" s="51" t="s">
        <v>2</v>
      </c>
      <c r="J358" s="51" t="s">
        <v>114</v>
      </c>
      <c r="K358" s="51" t="s">
        <v>115</v>
      </c>
      <c r="L358" s="32"/>
      <c r="M358" s="32"/>
      <c r="O358" s="22"/>
      <c r="P358" s="22"/>
    </row>
    <row r="359" spans="1:16" s="141" customFormat="1" ht="15" customHeight="1" x14ac:dyDescent="0.25">
      <c r="A359" s="149" t="s">
        <v>504</v>
      </c>
      <c r="B359" s="52"/>
      <c r="C359" s="52" t="s">
        <v>3</v>
      </c>
      <c r="D359" s="52" t="s">
        <v>4</v>
      </c>
      <c r="E359" s="52" t="s">
        <v>3</v>
      </c>
      <c r="F359" s="52" t="s">
        <v>5</v>
      </c>
      <c r="G359" s="52" t="s">
        <v>3</v>
      </c>
      <c r="H359" s="52" t="s">
        <v>5</v>
      </c>
      <c r="I359" s="52" t="s">
        <v>8</v>
      </c>
      <c r="J359" s="52"/>
      <c r="K359" s="52"/>
      <c r="L359" s="32"/>
      <c r="O359" s="23"/>
      <c r="P359" s="23"/>
    </row>
    <row r="360" spans="1:16" s="141" customFormat="1" ht="15" customHeight="1" x14ac:dyDescent="0.25">
      <c r="A360" s="52" t="s">
        <v>267</v>
      </c>
      <c r="B360" s="53">
        <f>SUM(C360,E360,G360,I360:K360)</f>
        <v>604</v>
      </c>
      <c r="C360" s="6">
        <f>D360</f>
        <v>113</v>
      </c>
      <c r="D360" s="6">
        <v>113</v>
      </c>
      <c r="E360" s="6">
        <f t="shared" ref="E360:E361" si="111">F360</f>
        <v>205</v>
      </c>
      <c r="F360" s="6">
        <v>205</v>
      </c>
      <c r="G360" s="6">
        <f t="shared" ref="G360:G361" si="112">H360</f>
        <v>162</v>
      </c>
      <c r="H360" s="6">
        <v>162</v>
      </c>
      <c r="I360" s="6">
        <v>2</v>
      </c>
      <c r="J360" s="6">
        <v>2</v>
      </c>
      <c r="K360" s="6">
        <v>120</v>
      </c>
      <c r="L360" s="32"/>
    </row>
    <row r="361" spans="1:16" s="141" customFormat="1" ht="15" customHeight="1" x14ac:dyDescent="0.25">
      <c r="A361" s="131" t="s">
        <v>235</v>
      </c>
      <c r="B361" s="53">
        <f>SUM(C361,E361,G361,I361:K361)</f>
        <v>530</v>
      </c>
      <c r="C361" s="6">
        <f>D361</f>
        <v>89</v>
      </c>
      <c r="D361" s="6">
        <v>89</v>
      </c>
      <c r="E361" s="6">
        <f t="shared" si="111"/>
        <v>178</v>
      </c>
      <c r="F361" s="6">
        <v>178</v>
      </c>
      <c r="G361" s="6">
        <f t="shared" si="112"/>
        <v>150</v>
      </c>
      <c r="H361" s="6">
        <v>150</v>
      </c>
      <c r="I361" s="6">
        <v>1</v>
      </c>
      <c r="J361" s="6">
        <v>0</v>
      </c>
      <c r="K361" s="6">
        <v>112</v>
      </c>
      <c r="L361" s="32"/>
      <c r="M361" s="142"/>
    </row>
    <row r="362" spans="1:16" s="141" customFormat="1" ht="15" customHeight="1" x14ac:dyDescent="0.25">
      <c r="A362" s="131" t="s">
        <v>261</v>
      </c>
      <c r="B362" s="53">
        <f>SUM(B360:B361)</f>
        <v>1134</v>
      </c>
      <c r="C362" s="53">
        <f t="shared" ref="C362:K362" si="113">SUM(C360:C361)</f>
        <v>202</v>
      </c>
      <c r="D362" s="53">
        <f t="shared" si="113"/>
        <v>202</v>
      </c>
      <c r="E362" s="53">
        <f t="shared" si="113"/>
        <v>383</v>
      </c>
      <c r="F362" s="53">
        <f t="shared" si="113"/>
        <v>383</v>
      </c>
      <c r="G362" s="53">
        <f t="shared" si="113"/>
        <v>312</v>
      </c>
      <c r="H362" s="53">
        <f t="shared" si="113"/>
        <v>312</v>
      </c>
      <c r="I362" s="53">
        <f t="shared" si="113"/>
        <v>3</v>
      </c>
      <c r="J362" s="53">
        <f t="shared" si="113"/>
        <v>2</v>
      </c>
      <c r="K362" s="53">
        <f t="shared" si="113"/>
        <v>232</v>
      </c>
      <c r="L362" s="32"/>
      <c r="M362" s="144"/>
      <c r="N362" s="142"/>
    </row>
    <row r="363" spans="1:16" s="141" customFormat="1" ht="15" customHeight="1" x14ac:dyDescent="0.25">
      <c r="H363" s="144"/>
      <c r="J363" s="32"/>
      <c r="K363" s="144"/>
    </row>
    <row r="364" spans="1:16" s="141" customFormat="1" ht="63" customHeight="1" x14ac:dyDescent="0.2">
      <c r="A364" s="148" t="s">
        <v>572</v>
      </c>
      <c r="B364" s="51" t="s">
        <v>0</v>
      </c>
      <c r="C364" s="51" t="s">
        <v>747</v>
      </c>
      <c r="D364" s="51" t="s">
        <v>2</v>
      </c>
      <c r="E364" s="51" t="s">
        <v>114</v>
      </c>
      <c r="F364" s="51" t="s">
        <v>115</v>
      </c>
      <c r="G364" s="32"/>
      <c r="H364" s="32"/>
      <c r="J364" s="22"/>
      <c r="K364" s="22"/>
    </row>
    <row r="365" spans="1:16" s="141" customFormat="1" ht="15" customHeight="1" x14ac:dyDescent="0.25">
      <c r="A365" s="149" t="s">
        <v>458</v>
      </c>
      <c r="B365" s="52"/>
      <c r="C365" s="52" t="s">
        <v>8</v>
      </c>
      <c r="D365" s="52" t="s">
        <v>8</v>
      </c>
      <c r="E365" s="52"/>
      <c r="F365" s="52"/>
      <c r="G365" s="157"/>
      <c r="H365" s="160"/>
      <c r="I365" s="160"/>
      <c r="J365" s="161"/>
      <c r="K365" s="23"/>
    </row>
    <row r="366" spans="1:16" s="141" customFormat="1" ht="15" customHeight="1" x14ac:dyDescent="0.25">
      <c r="A366" s="52" t="s">
        <v>267</v>
      </c>
      <c r="B366" s="53">
        <f>SUM(C366:F366)</f>
        <v>302</v>
      </c>
      <c r="C366" s="170">
        <v>16</v>
      </c>
      <c r="D366" s="6">
        <v>4</v>
      </c>
      <c r="E366" s="6">
        <v>0</v>
      </c>
      <c r="F366" s="6">
        <v>282</v>
      </c>
      <c r="G366" s="157"/>
      <c r="H366" s="160"/>
      <c r="I366" s="160"/>
      <c r="J366" s="160"/>
    </row>
    <row r="367" spans="1:16" s="141" customFormat="1" ht="15" customHeight="1" x14ac:dyDescent="0.25">
      <c r="A367" s="131" t="s">
        <v>235</v>
      </c>
      <c r="B367" s="53">
        <f>SUM(C367:F367)</f>
        <v>265</v>
      </c>
      <c r="C367" s="170">
        <v>13</v>
      </c>
      <c r="D367" s="6">
        <v>6</v>
      </c>
      <c r="E367" s="6">
        <v>0</v>
      </c>
      <c r="F367" s="6">
        <v>246</v>
      </c>
      <c r="G367" s="157"/>
      <c r="H367" s="162"/>
      <c r="I367" s="160"/>
      <c r="J367" s="160"/>
    </row>
    <row r="368" spans="1:16" s="141" customFormat="1" ht="15" customHeight="1" x14ac:dyDescent="0.25">
      <c r="A368" s="131" t="s">
        <v>261</v>
      </c>
      <c r="B368" s="53">
        <f t="shared" ref="B368:F368" si="114">SUM(B366:B367)</f>
        <v>567</v>
      </c>
      <c r="C368" s="53">
        <f t="shared" si="114"/>
        <v>29</v>
      </c>
      <c r="D368" s="53">
        <f t="shared" si="114"/>
        <v>10</v>
      </c>
      <c r="E368" s="53">
        <f t="shared" si="114"/>
        <v>0</v>
      </c>
      <c r="F368" s="53">
        <f t="shared" si="114"/>
        <v>528</v>
      </c>
      <c r="G368" s="32"/>
      <c r="H368" s="144"/>
      <c r="I368" s="142"/>
    </row>
    <row r="369" spans="1:12" s="141" customFormat="1" ht="15" customHeight="1" x14ac:dyDescent="0.25">
      <c r="H369" s="144"/>
      <c r="J369" s="32"/>
      <c r="K369" s="144"/>
    </row>
    <row r="370" spans="1:12" s="141" customFormat="1" ht="64.5" customHeight="1" x14ac:dyDescent="0.2">
      <c r="A370" s="148" t="s">
        <v>574</v>
      </c>
      <c r="B370" s="51" t="s">
        <v>0</v>
      </c>
      <c r="C370" s="51" t="s">
        <v>266</v>
      </c>
      <c r="D370" s="51" t="s">
        <v>748</v>
      </c>
      <c r="E370" s="51" t="s">
        <v>2</v>
      </c>
      <c r="F370" s="51" t="s">
        <v>114</v>
      </c>
      <c r="G370" s="51" t="s">
        <v>115</v>
      </c>
    </row>
    <row r="371" spans="1:12" s="141" customFormat="1" ht="15" customHeight="1" x14ac:dyDescent="0.25">
      <c r="A371" s="149" t="s">
        <v>458</v>
      </c>
      <c r="B371" s="52"/>
      <c r="C371" s="52" t="s">
        <v>3</v>
      </c>
      <c r="D371" s="52" t="s">
        <v>5</v>
      </c>
      <c r="E371" s="52" t="s">
        <v>8</v>
      </c>
      <c r="F371" s="52"/>
      <c r="G371" s="52"/>
    </row>
    <row r="372" spans="1:12" s="141" customFormat="1" ht="15" customHeight="1" x14ac:dyDescent="0.25">
      <c r="A372" s="52" t="s">
        <v>94</v>
      </c>
      <c r="B372" s="53">
        <f>SUM(C372,E372:G372)</f>
        <v>252</v>
      </c>
      <c r="C372" s="19">
        <f>D372</f>
        <v>222</v>
      </c>
      <c r="D372" s="6">
        <v>222</v>
      </c>
      <c r="E372" s="6">
        <v>0</v>
      </c>
      <c r="F372" s="6">
        <v>0</v>
      </c>
      <c r="G372" s="6">
        <v>30</v>
      </c>
    </row>
    <row r="373" spans="1:12" s="141" customFormat="1" ht="15" customHeight="1" x14ac:dyDescent="0.25">
      <c r="A373" s="131" t="s">
        <v>95</v>
      </c>
      <c r="B373" s="53">
        <f>SUM(C373,E373:G373)</f>
        <v>244</v>
      </c>
      <c r="C373" s="19">
        <f>D373</f>
        <v>210</v>
      </c>
      <c r="D373" s="6">
        <v>210</v>
      </c>
      <c r="E373" s="6">
        <v>0</v>
      </c>
      <c r="F373" s="6">
        <v>0</v>
      </c>
      <c r="G373" s="6">
        <v>34</v>
      </c>
    </row>
    <row r="374" spans="1:12" s="141" customFormat="1" ht="15" customHeight="1" x14ac:dyDescent="0.25">
      <c r="A374" s="131" t="s">
        <v>261</v>
      </c>
      <c r="B374" s="53">
        <f t="shared" ref="B374:G374" si="115">SUM(B372:B373)</f>
        <v>496</v>
      </c>
      <c r="C374" s="53">
        <f t="shared" si="115"/>
        <v>432</v>
      </c>
      <c r="D374" s="53">
        <f t="shared" si="115"/>
        <v>432</v>
      </c>
      <c r="E374" s="53">
        <f t="shared" si="115"/>
        <v>0</v>
      </c>
      <c r="F374" s="53">
        <f t="shared" si="115"/>
        <v>0</v>
      </c>
      <c r="G374" s="53">
        <f t="shared" si="115"/>
        <v>64</v>
      </c>
    </row>
    <row r="375" spans="1:12" s="141" customFormat="1" ht="15" customHeight="1" x14ac:dyDescent="0.25">
      <c r="H375" s="22"/>
      <c r="I375" s="142"/>
      <c r="J375" s="12"/>
    </row>
    <row r="376" spans="1:12" s="141" customFormat="1" ht="97.5" customHeight="1" x14ac:dyDescent="0.2">
      <c r="A376" s="148" t="s">
        <v>575</v>
      </c>
      <c r="B376" s="51" t="s">
        <v>0</v>
      </c>
      <c r="C376" s="51" t="s">
        <v>414</v>
      </c>
      <c r="D376" s="51" t="s">
        <v>749</v>
      </c>
      <c r="E376" s="51" t="s">
        <v>2</v>
      </c>
      <c r="F376" s="51" t="s">
        <v>114</v>
      </c>
      <c r="G376" s="51" t="s">
        <v>115</v>
      </c>
      <c r="I376" s="32"/>
    </row>
    <row r="377" spans="1:12" s="141" customFormat="1" ht="15" customHeight="1" x14ac:dyDescent="0.25">
      <c r="A377" s="149" t="s">
        <v>458</v>
      </c>
      <c r="B377" s="52"/>
      <c r="C377" s="52" t="s">
        <v>3</v>
      </c>
      <c r="D377" s="52" t="s">
        <v>5</v>
      </c>
      <c r="E377" s="52" t="s">
        <v>8</v>
      </c>
      <c r="F377" s="52"/>
      <c r="G377" s="52"/>
      <c r="I377" s="32"/>
    </row>
    <row r="378" spans="1:12" s="141" customFormat="1" ht="15" customHeight="1" x14ac:dyDescent="0.25">
      <c r="A378" s="52" t="s">
        <v>94</v>
      </c>
      <c r="B378" s="53">
        <f>SUM(C378,E378:G378)</f>
        <v>252</v>
      </c>
      <c r="C378" s="19">
        <f>D378</f>
        <v>225</v>
      </c>
      <c r="D378" s="6">
        <v>225</v>
      </c>
      <c r="E378" s="6">
        <v>0</v>
      </c>
      <c r="F378" s="6">
        <v>0</v>
      </c>
      <c r="G378" s="6">
        <v>27</v>
      </c>
      <c r="H378" s="142"/>
    </row>
    <row r="379" spans="1:12" s="141" customFormat="1" ht="15" customHeight="1" x14ac:dyDescent="0.25">
      <c r="A379" s="131" t="s">
        <v>95</v>
      </c>
      <c r="B379" s="53">
        <f>SUM(C379,E379:G379)</f>
        <v>244</v>
      </c>
      <c r="C379" s="19">
        <f>D379</f>
        <v>213</v>
      </c>
      <c r="D379" s="6">
        <v>213</v>
      </c>
      <c r="E379" s="6">
        <v>0</v>
      </c>
      <c r="F379" s="6">
        <v>0</v>
      </c>
      <c r="G379" s="6">
        <v>31</v>
      </c>
      <c r="H379" s="12"/>
      <c r="L379" s="32"/>
    </row>
    <row r="380" spans="1:12" s="141" customFormat="1" ht="15" customHeight="1" x14ac:dyDescent="0.25">
      <c r="A380" s="131" t="s">
        <v>261</v>
      </c>
      <c r="B380" s="53">
        <f t="shared" ref="B380:G380" si="116">SUM(B378:B379)</f>
        <v>496</v>
      </c>
      <c r="C380" s="53">
        <f t="shared" si="116"/>
        <v>438</v>
      </c>
      <c r="D380" s="53">
        <f t="shared" si="116"/>
        <v>438</v>
      </c>
      <c r="E380" s="53">
        <f t="shared" si="116"/>
        <v>0</v>
      </c>
      <c r="F380" s="53">
        <f t="shared" si="116"/>
        <v>0</v>
      </c>
      <c r="G380" s="53">
        <f t="shared" si="116"/>
        <v>58</v>
      </c>
      <c r="H380" s="23"/>
      <c r="J380" s="142"/>
      <c r="K380" s="142"/>
      <c r="L380" s="32"/>
    </row>
    <row r="381" spans="1:12" s="141" customFormat="1" ht="15" customHeight="1" x14ac:dyDescent="0.25">
      <c r="B381" s="142"/>
      <c r="C381" s="142"/>
      <c r="D381" s="32"/>
    </row>
    <row r="382" spans="1:12" s="141" customFormat="1" ht="72.75" customHeight="1" x14ac:dyDescent="0.2">
      <c r="A382" s="148" t="s">
        <v>576</v>
      </c>
      <c r="B382" s="51" t="s">
        <v>0</v>
      </c>
      <c r="C382" s="51" t="s">
        <v>415</v>
      </c>
      <c r="D382" s="51" t="s">
        <v>750</v>
      </c>
      <c r="E382" s="51" t="s">
        <v>416</v>
      </c>
      <c r="F382" s="51" t="s">
        <v>751</v>
      </c>
      <c r="G382" s="51" t="s">
        <v>2</v>
      </c>
      <c r="H382" s="51" t="s">
        <v>114</v>
      </c>
      <c r="I382" s="51" t="s">
        <v>115</v>
      </c>
      <c r="K382" s="23"/>
      <c r="L382" s="23"/>
    </row>
    <row r="383" spans="1:12" s="141" customFormat="1" ht="15" customHeight="1" x14ac:dyDescent="0.25">
      <c r="A383" s="149" t="s">
        <v>504</v>
      </c>
      <c r="B383" s="52"/>
      <c r="C383" s="52" t="s">
        <v>3</v>
      </c>
      <c r="D383" s="52" t="s">
        <v>4</v>
      </c>
      <c r="E383" s="52" t="s">
        <v>3</v>
      </c>
      <c r="F383" s="52" t="s">
        <v>5</v>
      </c>
      <c r="G383" s="52" t="s">
        <v>8</v>
      </c>
      <c r="H383" s="52"/>
      <c r="I383" s="52"/>
    </row>
    <row r="384" spans="1:12" s="141" customFormat="1" ht="15" customHeight="1" x14ac:dyDescent="0.25">
      <c r="A384" s="52" t="s">
        <v>94</v>
      </c>
      <c r="B384" s="53">
        <f>SUM(C384,E384,G384:I384)</f>
        <v>504</v>
      </c>
      <c r="C384" s="19">
        <f>D384</f>
        <v>105</v>
      </c>
      <c r="D384" s="6">
        <v>105</v>
      </c>
      <c r="E384" s="19">
        <f>F384</f>
        <v>191</v>
      </c>
      <c r="F384" s="6">
        <v>191</v>
      </c>
      <c r="G384" s="6">
        <v>0</v>
      </c>
      <c r="H384" s="6">
        <v>0</v>
      </c>
      <c r="I384" s="6">
        <v>208</v>
      </c>
    </row>
    <row r="385" spans="1:25" s="141" customFormat="1" ht="15" customHeight="1" x14ac:dyDescent="0.25">
      <c r="A385" s="131" t="s">
        <v>95</v>
      </c>
      <c r="B385" s="53">
        <f>SUM(C385,E385,G385:I385)</f>
        <v>488</v>
      </c>
      <c r="C385" s="19">
        <f>D385</f>
        <v>91</v>
      </c>
      <c r="D385" s="6">
        <v>91</v>
      </c>
      <c r="E385" s="19">
        <f>F385</f>
        <v>169</v>
      </c>
      <c r="F385" s="6">
        <v>169</v>
      </c>
      <c r="G385" s="6">
        <v>0</v>
      </c>
      <c r="H385" s="6">
        <v>0</v>
      </c>
      <c r="I385" s="6">
        <v>228</v>
      </c>
      <c r="J385" s="142"/>
    </row>
    <row r="386" spans="1:25" s="141" customFormat="1" ht="15" customHeight="1" x14ac:dyDescent="0.25">
      <c r="A386" s="131" t="s">
        <v>261</v>
      </c>
      <c r="B386" s="53">
        <f t="shared" ref="B386:I386" si="117">SUM(B384:B385)</f>
        <v>992</v>
      </c>
      <c r="C386" s="53">
        <f t="shared" si="117"/>
        <v>196</v>
      </c>
      <c r="D386" s="53">
        <f t="shared" si="117"/>
        <v>196</v>
      </c>
      <c r="E386" s="53">
        <f t="shared" si="117"/>
        <v>360</v>
      </c>
      <c r="F386" s="53">
        <f t="shared" si="117"/>
        <v>360</v>
      </c>
      <c r="G386" s="53">
        <f t="shared" si="117"/>
        <v>0</v>
      </c>
      <c r="H386" s="53">
        <f t="shared" si="117"/>
        <v>0</v>
      </c>
      <c r="I386" s="53">
        <f t="shared" si="117"/>
        <v>436</v>
      </c>
      <c r="J386" s="144"/>
    </row>
    <row r="387" spans="1:25" s="141" customFormat="1" ht="15" customHeight="1" x14ac:dyDescent="0.25">
      <c r="A387" s="145"/>
      <c r="B387" s="142"/>
      <c r="C387" s="142"/>
      <c r="D387" s="142"/>
      <c r="E387" s="142"/>
      <c r="F387" s="142"/>
      <c r="G387" s="142"/>
      <c r="H387" s="12"/>
    </row>
    <row r="388" spans="1:25" s="141" customFormat="1" ht="73.5" customHeight="1" x14ac:dyDescent="0.2">
      <c r="A388" s="151" t="s">
        <v>577</v>
      </c>
      <c r="B388" s="56" t="s">
        <v>0</v>
      </c>
      <c r="C388" s="56" t="s">
        <v>265</v>
      </c>
      <c r="D388" s="56" t="s">
        <v>752</v>
      </c>
      <c r="E388" s="56" t="s">
        <v>265</v>
      </c>
      <c r="F388" s="56" t="s">
        <v>265</v>
      </c>
      <c r="G388" s="56" t="s">
        <v>2</v>
      </c>
      <c r="H388" s="56" t="s">
        <v>158</v>
      </c>
      <c r="I388" s="56" t="s">
        <v>264</v>
      </c>
      <c r="V388" s="102"/>
      <c r="W388" s="102"/>
      <c r="X388" s="102"/>
      <c r="Y388" s="102"/>
    </row>
    <row r="389" spans="1:25" s="141" customFormat="1" ht="15" customHeight="1" x14ac:dyDescent="0.25">
      <c r="A389" s="150" t="s">
        <v>458</v>
      </c>
      <c r="B389" s="57"/>
      <c r="C389" s="58" t="s">
        <v>3</v>
      </c>
      <c r="D389" s="58" t="s">
        <v>4</v>
      </c>
      <c r="E389" s="58" t="s">
        <v>6</v>
      </c>
      <c r="F389" s="58" t="s">
        <v>7</v>
      </c>
      <c r="G389" s="58" t="s">
        <v>8</v>
      </c>
      <c r="H389" s="58"/>
      <c r="I389" s="58"/>
      <c r="J389" s="142"/>
      <c r="V389" s="102"/>
      <c r="W389" s="102"/>
      <c r="X389" s="102"/>
      <c r="Y389" s="102"/>
    </row>
    <row r="390" spans="1:25" s="141" customFormat="1" ht="15" customHeight="1" x14ac:dyDescent="0.25">
      <c r="A390" s="138" t="s">
        <v>26</v>
      </c>
      <c r="B390" s="54">
        <f>SUM(C390,G390:I390)</f>
        <v>453</v>
      </c>
      <c r="C390" s="21">
        <f>SUM(D390:F390)</f>
        <v>371</v>
      </c>
      <c r="D390" s="6">
        <v>224</v>
      </c>
      <c r="E390" s="6">
        <v>122</v>
      </c>
      <c r="F390" s="6">
        <v>25</v>
      </c>
      <c r="G390" s="6">
        <v>3</v>
      </c>
      <c r="H390" s="6">
        <v>0</v>
      </c>
      <c r="I390" s="6">
        <v>79</v>
      </c>
      <c r="J390" s="144"/>
      <c r="K390" s="142"/>
    </row>
    <row r="391" spans="1:25" s="141" customFormat="1" ht="15" customHeight="1" x14ac:dyDescent="0.25">
      <c r="A391" s="138" t="s">
        <v>27</v>
      </c>
      <c r="B391" s="54">
        <f t="shared" ref="B391:B397" si="118">SUM(C391,G391:I391)</f>
        <v>284</v>
      </c>
      <c r="C391" s="21">
        <f t="shared" ref="C391:C397" si="119">SUM(D391:F391)</f>
        <v>233</v>
      </c>
      <c r="D391" s="6">
        <v>150</v>
      </c>
      <c r="E391" s="6">
        <v>61</v>
      </c>
      <c r="F391" s="6">
        <v>22</v>
      </c>
      <c r="G391" s="6">
        <v>0</v>
      </c>
      <c r="H391" s="6">
        <v>0</v>
      </c>
      <c r="I391" s="6">
        <v>51</v>
      </c>
      <c r="J391" s="12"/>
      <c r="K391" s="144"/>
    </row>
    <row r="392" spans="1:25" s="141" customFormat="1" ht="15" customHeight="1" x14ac:dyDescent="0.25">
      <c r="A392" s="138" t="s">
        <v>28</v>
      </c>
      <c r="B392" s="54">
        <f t="shared" si="118"/>
        <v>388</v>
      </c>
      <c r="C392" s="21">
        <f t="shared" si="119"/>
        <v>301</v>
      </c>
      <c r="D392" s="6">
        <v>188</v>
      </c>
      <c r="E392" s="6">
        <v>99</v>
      </c>
      <c r="F392" s="6">
        <v>14</v>
      </c>
      <c r="G392" s="6">
        <v>1</v>
      </c>
      <c r="H392" s="6">
        <v>0</v>
      </c>
      <c r="I392" s="6">
        <v>86</v>
      </c>
      <c r="J392" s="23"/>
      <c r="K392" s="12"/>
    </row>
    <row r="393" spans="1:25" s="141" customFormat="1" ht="15" customHeight="1" x14ac:dyDescent="0.25">
      <c r="A393" s="138" t="s">
        <v>32</v>
      </c>
      <c r="B393" s="54">
        <f t="shared" si="118"/>
        <v>497</v>
      </c>
      <c r="C393" s="21">
        <f t="shared" si="119"/>
        <v>422</v>
      </c>
      <c r="D393" s="6">
        <v>283</v>
      </c>
      <c r="E393" s="6">
        <v>97</v>
      </c>
      <c r="F393" s="6">
        <v>42</v>
      </c>
      <c r="G393" s="6">
        <v>0</v>
      </c>
      <c r="H393" s="6">
        <v>0</v>
      </c>
      <c r="I393" s="6">
        <v>75</v>
      </c>
      <c r="K393" s="23"/>
    </row>
    <row r="394" spans="1:25" s="141" customFormat="1" ht="15" customHeight="1" x14ac:dyDescent="0.25">
      <c r="A394" s="138" t="s">
        <v>33</v>
      </c>
      <c r="B394" s="54">
        <f t="shared" si="118"/>
        <v>374</v>
      </c>
      <c r="C394" s="21">
        <f t="shared" si="119"/>
        <v>317</v>
      </c>
      <c r="D394" s="6">
        <v>204</v>
      </c>
      <c r="E394" s="6">
        <v>70</v>
      </c>
      <c r="F394" s="6">
        <v>43</v>
      </c>
      <c r="G394" s="6">
        <v>2</v>
      </c>
      <c r="H394" s="6">
        <v>0</v>
      </c>
      <c r="I394" s="6">
        <v>55</v>
      </c>
      <c r="J394" s="32"/>
    </row>
    <row r="395" spans="1:25" s="141" customFormat="1" ht="15" customHeight="1" x14ac:dyDescent="0.25">
      <c r="A395" s="138" t="s">
        <v>37</v>
      </c>
      <c r="B395" s="54">
        <f t="shared" si="118"/>
        <v>96</v>
      </c>
      <c r="C395" s="21">
        <f t="shared" si="119"/>
        <v>67</v>
      </c>
      <c r="D395" s="6">
        <v>36</v>
      </c>
      <c r="E395" s="6">
        <v>23</v>
      </c>
      <c r="F395" s="6">
        <v>8</v>
      </c>
      <c r="G395" s="6">
        <v>0</v>
      </c>
      <c r="H395" s="6">
        <v>0</v>
      </c>
      <c r="I395" s="6">
        <v>29</v>
      </c>
      <c r="J395" s="32"/>
    </row>
    <row r="396" spans="1:25" s="141" customFormat="1" ht="15" customHeight="1" x14ac:dyDescent="0.25">
      <c r="A396" s="138" t="s">
        <v>29</v>
      </c>
      <c r="B396" s="54">
        <f t="shared" si="118"/>
        <v>361</v>
      </c>
      <c r="C396" s="21">
        <f t="shared" si="119"/>
        <v>275</v>
      </c>
      <c r="D396" s="6">
        <v>133</v>
      </c>
      <c r="E396" s="6">
        <v>123</v>
      </c>
      <c r="F396" s="6">
        <v>19</v>
      </c>
      <c r="G396" s="6">
        <v>3</v>
      </c>
      <c r="H396" s="6">
        <v>0</v>
      </c>
      <c r="I396" s="6">
        <v>83</v>
      </c>
    </row>
    <row r="397" spans="1:25" s="141" customFormat="1" ht="15" customHeight="1" x14ac:dyDescent="0.25">
      <c r="A397" s="138" t="s">
        <v>30</v>
      </c>
      <c r="B397" s="54">
        <f t="shared" si="118"/>
        <v>300</v>
      </c>
      <c r="C397" s="21">
        <f t="shared" si="119"/>
        <v>221</v>
      </c>
      <c r="D397" s="6">
        <v>117</v>
      </c>
      <c r="E397" s="6">
        <v>77</v>
      </c>
      <c r="F397" s="6">
        <v>27</v>
      </c>
      <c r="G397" s="6">
        <v>0</v>
      </c>
      <c r="H397" s="6">
        <v>0</v>
      </c>
      <c r="I397" s="6">
        <v>79</v>
      </c>
    </row>
    <row r="398" spans="1:25" s="141" customFormat="1" ht="15" customHeight="1" x14ac:dyDescent="0.25">
      <c r="A398" s="138" t="s">
        <v>261</v>
      </c>
      <c r="B398" s="54">
        <f>SUM(B390:B397)</f>
        <v>2753</v>
      </c>
      <c r="C398" s="54">
        <f t="shared" ref="C398:I398" si="120">SUM(C390:C397)</f>
        <v>2207</v>
      </c>
      <c r="D398" s="54">
        <f t="shared" si="120"/>
        <v>1335</v>
      </c>
      <c r="E398" s="54">
        <f t="shared" si="120"/>
        <v>672</v>
      </c>
      <c r="F398" s="54">
        <f t="shared" si="120"/>
        <v>200</v>
      </c>
      <c r="G398" s="54">
        <f t="shared" si="120"/>
        <v>9</v>
      </c>
      <c r="H398" s="54">
        <f t="shared" si="120"/>
        <v>0</v>
      </c>
      <c r="I398" s="54">
        <f t="shared" si="120"/>
        <v>537</v>
      </c>
    </row>
    <row r="399" spans="1:25" s="141" customFormat="1" ht="15" customHeight="1" x14ac:dyDescent="0.25">
      <c r="A399" s="31"/>
      <c r="B399" s="31"/>
      <c r="C399" s="144"/>
      <c r="D399" s="144"/>
      <c r="E399" s="144"/>
      <c r="F399" s="144"/>
      <c r="G399" s="144"/>
      <c r="H399" s="71"/>
      <c r="I399" s="71"/>
      <c r="J399" s="71"/>
    </row>
    <row r="400" spans="1:25" s="141" customFormat="1" ht="81" customHeight="1" x14ac:dyDescent="0.2">
      <c r="A400" s="151" t="s">
        <v>578</v>
      </c>
      <c r="B400" s="56" t="s">
        <v>0</v>
      </c>
      <c r="C400" s="56" t="s">
        <v>417</v>
      </c>
      <c r="D400" s="56" t="s">
        <v>753</v>
      </c>
      <c r="E400" s="56" t="s">
        <v>417</v>
      </c>
      <c r="F400" s="56" t="s">
        <v>2</v>
      </c>
      <c r="G400" s="56" t="s">
        <v>158</v>
      </c>
      <c r="H400" s="56" t="s">
        <v>264</v>
      </c>
    </row>
    <row r="401" spans="1:8" s="141" customFormat="1" ht="15" customHeight="1" x14ac:dyDescent="0.25">
      <c r="A401" s="150" t="s">
        <v>458</v>
      </c>
      <c r="B401" s="57"/>
      <c r="C401" s="58" t="s">
        <v>3</v>
      </c>
      <c r="D401" s="58" t="s">
        <v>4</v>
      </c>
      <c r="E401" s="58" t="s">
        <v>6</v>
      </c>
      <c r="F401" s="58" t="s">
        <v>8</v>
      </c>
      <c r="G401" s="58"/>
      <c r="H401" s="58"/>
    </row>
    <row r="402" spans="1:8" ht="15" customHeight="1" x14ac:dyDescent="0.25">
      <c r="A402" s="138" t="s">
        <v>26</v>
      </c>
      <c r="B402" s="54">
        <f>SUM(C402,F402:H402)</f>
        <v>453</v>
      </c>
      <c r="C402" s="21">
        <f>SUM(D402:E402)</f>
        <v>366</v>
      </c>
      <c r="D402" s="6">
        <v>232</v>
      </c>
      <c r="E402" s="6">
        <v>134</v>
      </c>
      <c r="F402" s="6">
        <v>0</v>
      </c>
      <c r="G402" s="6">
        <v>0</v>
      </c>
      <c r="H402" s="6">
        <v>87</v>
      </c>
    </row>
    <row r="403" spans="1:8" ht="15" customHeight="1" x14ac:dyDescent="0.25">
      <c r="A403" s="138" t="s">
        <v>27</v>
      </c>
      <c r="B403" s="54">
        <f t="shared" ref="B403:B409" si="121">SUM(C403,F403:H403)</f>
        <v>284</v>
      </c>
      <c r="C403" s="21">
        <f t="shared" ref="C403:C409" si="122">SUM(D403:E403)</f>
        <v>230</v>
      </c>
      <c r="D403" s="6">
        <v>165</v>
      </c>
      <c r="E403" s="6">
        <v>65</v>
      </c>
      <c r="F403" s="6">
        <v>0</v>
      </c>
      <c r="G403" s="6">
        <v>0</v>
      </c>
      <c r="H403" s="6">
        <v>54</v>
      </c>
    </row>
    <row r="404" spans="1:8" ht="15" customHeight="1" x14ac:dyDescent="0.25">
      <c r="A404" s="138" t="s">
        <v>28</v>
      </c>
      <c r="B404" s="54">
        <f t="shared" si="121"/>
        <v>388</v>
      </c>
      <c r="C404" s="21">
        <f t="shared" si="122"/>
        <v>289</v>
      </c>
      <c r="D404" s="6">
        <v>187</v>
      </c>
      <c r="E404" s="6">
        <v>102</v>
      </c>
      <c r="F404" s="6">
        <v>0</v>
      </c>
      <c r="G404" s="6">
        <v>0</v>
      </c>
      <c r="H404" s="6">
        <v>99</v>
      </c>
    </row>
    <row r="405" spans="1:8" ht="15" customHeight="1" x14ac:dyDescent="0.25">
      <c r="A405" s="138" t="s">
        <v>32</v>
      </c>
      <c r="B405" s="54">
        <f t="shared" si="121"/>
        <v>497</v>
      </c>
      <c r="C405" s="21">
        <f t="shared" si="122"/>
        <v>405</v>
      </c>
      <c r="D405" s="6">
        <v>293</v>
      </c>
      <c r="E405" s="6">
        <v>112</v>
      </c>
      <c r="F405" s="6">
        <v>0</v>
      </c>
      <c r="G405" s="6">
        <v>0</v>
      </c>
      <c r="H405" s="6">
        <v>92</v>
      </c>
    </row>
    <row r="406" spans="1:8" ht="15" customHeight="1" x14ac:dyDescent="0.25">
      <c r="A406" s="138" t="s">
        <v>33</v>
      </c>
      <c r="B406" s="54">
        <f t="shared" si="121"/>
        <v>374</v>
      </c>
      <c r="C406" s="21">
        <f t="shared" si="122"/>
        <v>303</v>
      </c>
      <c r="D406" s="6">
        <v>221</v>
      </c>
      <c r="E406" s="6">
        <v>82</v>
      </c>
      <c r="F406" s="6">
        <v>1</v>
      </c>
      <c r="G406" s="6">
        <v>0</v>
      </c>
      <c r="H406" s="6">
        <v>70</v>
      </c>
    </row>
    <row r="407" spans="1:8" ht="15" customHeight="1" x14ac:dyDescent="0.25">
      <c r="A407" s="138" t="s">
        <v>37</v>
      </c>
      <c r="B407" s="54">
        <f t="shared" si="121"/>
        <v>96</v>
      </c>
      <c r="C407" s="21">
        <f t="shared" si="122"/>
        <v>64</v>
      </c>
      <c r="D407" s="6">
        <v>35</v>
      </c>
      <c r="E407" s="6">
        <v>29</v>
      </c>
      <c r="F407" s="6">
        <v>0</v>
      </c>
      <c r="G407" s="6">
        <v>0</v>
      </c>
      <c r="H407" s="6">
        <v>32</v>
      </c>
    </row>
    <row r="408" spans="1:8" ht="15" customHeight="1" x14ac:dyDescent="0.25">
      <c r="A408" s="138" t="s">
        <v>29</v>
      </c>
      <c r="B408" s="54">
        <f t="shared" si="121"/>
        <v>361</v>
      </c>
      <c r="C408" s="21">
        <f t="shared" si="122"/>
        <v>268</v>
      </c>
      <c r="D408" s="6">
        <v>139</v>
      </c>
      <c r="E408" s="6">
        <v>129</v>
      </c>
      <c r="F408" s="6">
        <v>3</v>
      </c>
      <c r="G408" s="6">
        <v>0</v>
      </c>
      <c r="H408" s="6">
        <v>90</v>
      </c>
    </row>
    <row r="409" spans="1:8" ht="15" customHeight="1" x14ac:dyDescent="0.25">
      <c r="A409" s="138" t="s">
        <v>30</v>
      </c>
      <c r="B409" s="54">
        <f t="shared" si="121"/>
        <v>300</v>
      </c>
      <c r="C409" s="21">
        <f t="shared" si="122"/>
        <v>211</v>
      </c>
      <c r="D409" s="6">
        <v>124</v>
      </c>
      <c r="E409" s="6">
        <v>87</v>
      </c>
      <c r="F409" s="6">
        <v>0</v>
      </c>
      <c r="G409" s="6">
        <v>0</v>
      </c>
      <c r="H409" s="6">
        <v>89</v>
      </c>
    </row>
    <row r="410" spans="1:8" ht="15" customHeight="1" x14ac:dyDescent="0.25">
      <c r="A410" s="138" t="s">
        <v>261</v>
      </c>
      <c r="B410" s="54">
        <f t="shared" ref="B410:H410" si="123">SUM(B402:B409)</f>
        <v>2753</v>
      </c>
      <c r="C410" s="54">
        <f t="shared" si="123"/>
        <v>2136</v>
      </c>
      <c r="D410" s="54">
        <f t="shared" si="123"/>
        <v>1396</v>
      </c>
      <c r="E410" s="54">
        <f t="shared" si="123"/>
        <v>740</v>
      </c>
      <c r="F410" s="54">
        <f t="shared" si="123"/>
        <v>4</v>
      </c>
      <c r="G410" s="54">
        <f t="shared" si="123"/>
        <v>0</v>
      </c>
      <c r="H410" s="54">
        <f t="shared" si="123"/>
        <v>613</v>
      </c>
    </row>
    <row r="411" spans="1:8" ht="131.25" customHeight="1" x14ac:dyDescent="0.25"/>
    <row r="412" spans="1:8" ht="84" customHeight="1" x14ac:dyDescent="0.2">
      <c r="A412" s="151" t="s">
        <v>579</v>
      </c>
      <c r="B412" s="56" t="s">
        <v>0</v>
      </c>
      <c r="C412" s="56" t="s">
        <v>333</v>
      </c>
      <c r="D412" s="56" t="s">
        <v>754</v>
      </c>
      <c r="E412" s="56" t="s">
        <v>2</v>
      </c>
      <c r="F412" s="56" t="s">
        <v>158</v>
      </c>
      <c r="G412" s="56" t="s">
        <v>264</v>
      </c>
    </row>
    <row r="413" spans="1:8" ht="15" customHeight="1" x14ac:dyDescent="0.25">
      <c r="A413" s="150" t="s">
        <v>458</v>
      </c>
      <c r="B413" s="57"/>
      <c r="C413" s="58" t="s">
        <v>3</v>
      </c>
      <c r="D413" s="58" t="s">
        <v>4</v>
      </c>
      <c r="E413" s="58" t="s">
        <v>8</v>
      </c>
      <c r="F413" s="58"/>
      <c r="G413" s="58"/>
    </row>
    <row r="414" spans="1:8" ht="15" customHeight="1" x14ac:dyDescent="0.25">
      <c r="A414" s="138" t="s">
        <v>26</v>
      </c>
      <c r="B414" s="54">
        <f>SUM(C414,E414:G414)</f>
        <v>453</v>
      </c>
      <c r="C414" s="21">
        <f>D414</f>
        <v>324</v>
      </c>
      <c r="D414" s="6">
        <v>324</v>
      </c>
      <c r="E414" s="6">
        <v>0</v>
      </c>
      <c r="F414" s="6">
        <v>0</v>
      </c>
      <c r="G414" s="6">
        <v>129</v>
      </c>
    </row>
    <row r="415" spans="1:8" ht="15" customHeight="1" x14ac:dyDescent="0.25">
      <c r="A415" s="138" t="s">
        <v>27</v>
      </c>
      <c r="B415" s="54">
        <f t="shared" ref="B415:B421" si="124">SUM(C415,E415:G415)</f>
        <v>284</v>
      </c>
      <c r="C415" s="21">
        <f t="shared" ref="C415:C421" si="125">D415</f>
        <v>214</v>
      </c>
      <c r="D415" s="6">
        <v>214</v>
      </c>
      <c r="E415" s="6">
        <v>0</v>
      </c>
      <c r="F415" s="6">
        <v>0</v>
      </c>
      <c r="G415" s="6">
        <v>70</v>
      </c>
    </row>
    <row r="416" spans="1:8" ht="15" customHeight="1" x14ac:dyDescent="0.25">
      <c r="A416" s="138" t="s">
        <v>28</v>
      </c>
      <c r="B416" s="54">
        <f t="shared" si="124"/>
        <v>388</v>
      </c>
      <c r="C416" s="21">
        <f t="shared" si="125"/>
        <v>262</v>
      </c>
      <c r="D416" s="6">
        <v>262</v>
      </c>
      <c r="E416" s="6">
        <v>2</v>
      </c>
      <c r="F416" s="6">
        <v>0</v>
      </c>
      <c r="G416" s="6">
        <v>124</v>
      </c>
    </row>
    <row r="417" spans="1:10" ht="15" customHeight="1" x14ac:dyDescent="0.25">
      <c r="A417" s="138" t="s">
        <v>32</v>
      </c>
      <c r="B417" s="54">
        <f t="shared" si="124"/>
        <v>497</v>
      </c>
      <c r="C417" s="21">
        <f t="shared" si="125"/>
        <v>361</v>
      </c>
      <c r="D417" s="6">
        <v>361</v>
      </c>
      <c r="E417" s="6">
        <v>1</v>
      </c>
      <c r="F417" s="6">
        <v>0</v>
      </c>
      <c r="G417" s="6">
        <v>135</v>
      </c>
    </row>
    <row r="418" spans="1:10" ht="15" customHeight="1" x14ac:dyDescent="0.25">
      <c r="A418" s="138" t="s">
        <v>33</v>
      </c>
      <c r="B418" s="54">
        <f t="shared" si="124"/>
        <v>374</v>
      </c>
      <c r="C418" s="21">
        <f t="shared" si="125"/>
        <v>274</v>
      </c>
      <c r="D418" s="6">
        <v>274</v>
      </c>
      <c r="E418" s="6">
        <v>1</v>
      </c>
      <c r="F418" s="6">
        <v>0</v>
      </c>
      <c r="G418" s="6">
        <v>99</v>
      </c>
    </row>
    <row r="419" spans="1:10" ht="15" customHeight="1" x14ac:dyDescent="0.25">
      <c r="A419" s="138" t="s">
        <v>37</v>
      </c>
      <c r="B419" s="54">
        <f t="shared" si="124"/>
        <v>96</v>
      </c>
      <c r="C419" s="21">
        <f t="shared" si="125"/>
        <v>55</v>
      </c>
      <c r="D419" s="6">
        <v>55</v>
      </c>
      <c r="E419" s="6">
        <v>0</v>
      </c>
      <c r="F419" s="6">
        <v>0</v>
      </c>
      <c r="G419" s="6">
        <v>41</v>
      </c>
    </row>
    <row r="420" spans="1:10" ht="15" customHeight="1" x14ac:dyDescent="0.25">
      <c r="A420" s="138" t="s">
        <v>29</v>
      </c>
      <c r="B420" s="54">
        <f t="shared" si="124"/>
        <v>361</v>
      </c>
      <c r="C420" s="21">
        <f t="shared" si="125"/>
        <v>197</v>
      </c>
      <c r="D420" s="6">
        <v>197</v>
      </c>
      <c r="E420" s="6">
        <v>2</v>
      </c>
      <c r="F420" s="6">
        <v>0</v>
      </c>
      <c r="G420" s="6">
        <v>162</v>
      </c>
    </row>
    <row r="421" spans="1:10" ht="15" customHeight="1" x14ac:dyDescent="0.25">
      <c r="A421" s="138" t="s">
        <v>30</v>
      </c>
      <c r="B421" s="54">
        <f t="shared" si="124"/>
        <v>300</v>
      </c>
      <c r="C421" s="21">
        <f t="shared" si="125"/>
        <v>175</v>
      </c>
      <c r="D421" s="6">
        <v>175</v>
      </c>
      <c r="E421" s="6">
        <v>0</v>
      </c>
      <c r="F421" s="6">
        <v>0</v>
      </c>
      <c r="G421" s="6">
        <v>125</v>
      </c>
    </row>
    <row r="422" spans="1:10" ht="15" customHeight="1" x14ac:dyDescent="0.25">
      <c r="A422" s="138" t="s">
        <v>261</v>
      </c>
      <c r="B422" s="54">
        <f t="shared" ref="B422" si="126">SUM(B414:B421)</f>
        <v>2753</v>
      </c>
      <c r="C422" s="54">
        <f t="shared" ref="C422" si="127">SUM(C414:C421)</f>
        <v>1862</v>
      </c>
      <c r="D422" s="54">
        <f t="shared" ref="D422" si="128">SUM(D414:D421)</f>
        <v>1862</v>
      </c>
      <c r="E422" s="54">
        <f t="shared" ref="E422" si="129">SUM(E414:E421)</f>
        <v>6</v>
      </c>
      <c r="F422" s="54">
        <f t="shared" ref="F422" si="130">SUM(F414:F421)</f>
        <v>0</v>
      </c>
      <c r="G422" s="54">
        <f t="shared" ref="G422" si="131">SUM(G414:G421)</f>
        <v>885</v>
      </c>
    </row>
    <row r="424" spans="1:10" ht="99" customHeight="1" x14ac:dyDescent="0.2">
      <c r="A424" s="151" t="s">
        <v>580</v>
      </c>
      <c r="B424" s="56" t="s">
        <v>0</v>
      </c>
      <c r="C424" s="56" t="s">
        <v>418</v>
      </c>
      <c r="D424" s="56" t="s">
        <v>755</v>
      </c>
      <c r="E424" s="56" t="s">
        <v>419</v>
      </c>
      <c r="F424" s="56" t="s">
        <v>756</v>
      </c>
      <c r="G424" s="56" t="s">
        <v>419</v>
      </c>
      <c r="H424" s="56" t="s">
        <v>2</v>
      </c>
      <c r="I424" s="56" t="s">
        <v>158</v>
      </c>
      <c r="J424" s="56" t="s">
        <v>264</v>
      </c>
    </row>
    <row r="425" spans="1:10" ht="15" customHeight="1" x14ac:dyDescent="0.25">
      <c r="A425" s="150" t="s">
        <v>504</v>
      </c>
      <c r="B425" s="57"/>
      <c r="C425" s="58" t="s">
        <v>3</v>
      </c>
      <c r="D425" s="58" t="s">
        <v>4</v>
      </c>
      <c r="E425" s="58" t="s">
        <v>3</v>
      </c>
      <c r="F425" s="58" t="s">
        <v>4</v>
      </c>
      <c r="G425" s="58" t="s">
        <v>7</v>
      </c>
      <c r="H425" s="58" t="s">
        <v>8</v>
      </c>
      <c r="I425" s="58"/>
      <c r="J425" s="58"/>
    </row>
    <row r="426" spans="1:10" ht="15" customHeight="1" x14ac:dyDescent="0.25">
      <c r="A426" s="138" t="s">
        <v>26</v>
      </c>
      <c r="B426" s="54">
        <f>SUM(C426,E426,H426:J426)</f>
        <v>906</v>
      </c>
      <c r="C426" s="21">
        <f>D426</f>
        <v>303</v>
      </c>
      <c r="D426" s="6">
        <v>303</v>
      </c>
      <c r="E426" s="20">
        <f>SUM(F426:G426)</f>
        <v>263</v>
      </c>
      <c r="F426" s="6">
        <v>225</v>
      </c>
      <c r="G426" s="6">
        <v>38</v>
      </c>
      <c r="H426" s="6">
        <v>1</v>
      </c>
      <c r="I426" s="6">
        <v>0</v>
      </c>
      <c r="J426" s="6">
        <v>339</v>
      </c>
    </row>
    <row r="427" spans="1:10" ht="15" customHeight="1" x14ac:dyDescent="0.25">
      <c r="A427" s="138" t="s">
        <v>27</v>
      </c>
      <c r="B427" s="54">
        <f t="shared" ref="B427:B433" si="132">SUM(C427,E427,H427:J427)</f>
        <v>568</v>
      </c>
      <c r="C427" s="21">
        <f t="shared" ref="C427:C433" si="133">D427</f>
        <v>188</v>
      </c>
      <c r="D427" s="6">
        <v>188</v>
      </c>
      <c r="E427" s="20">
        <f t="shared" ref="E427:E433" si="134">SUM(F427:G427)</f>
        <v>186</v>
      </c>
      <c r="F427" s="6">
        <v>156</v>
      </c>
      <c r="G427" s="6">
        <v>30</v>
      </c>
      <c r="H427" s="6">
        <v>0</v>
      </c>
      <c r="I427" s="6">
        <v>0</v>
      </c>
      <c r="J427" s="6">
        <v>194</v>
      </c>
    </row>
    <row r="428" spans="1:10" ht="15" customHeight="1" x14ac:dyDescent="0.25">
      <c r="A428" s="138" t="s">
        <v>28</v>
      </c>
      <c r="B428" s="54">
        <f t="shared" si="132"/>
        <v>776</v>
      </c>
      <c r="C428" s="21">
        <f t="shared" si="133"/>
        <v>242</v>
      </c>
      <c r="D428" s="6">
        <v>242</v>
      </c>
      <c r="E428" s="20">
        <f t="shared" si="134"/>
        <v>216</v>
      </c>
      <c r="F428" s="6">
        <v>183</v>
      </c>
      <c r="G428" s="6">
        <v>33</v>
      </c>
      <c r="H428" s="6">
        <v>2</v>
      </c>
      <c r="I428" s="6">
        <v>0</v>
      </c>
      <c r="J428" s="6">
        <v>316</v>
      </c>
    </row>
    <row r="429" spans="1:10" ht="15" customHeight="1" x14ac:dyDescent="0.25">
      <c r="A429" s="138" t="s">
        <v>32</v>
      </c>
      <c r="B429" s="54">
        <f t="shared" si="132"/>
        <v>994</v>
      </c>
      <c r="C429" s="21">
        <f t="shared" si="133"/>
        <v>336</v>
      </c>
      <c r="D429" s="6">
        <v>336</v>
      </c>
      <c r="E429" s="20">
        <f t="shared" si="134"/>
        <v>308</v>
      </c>
      <c r="F429" s="6">
        <v>257</v>
      </c>
      <c r="G429" s="6">
        <v>51</v>
      </c>
      <c r="H429" s="6">
        <v>2</v>
      </c>
      <c r="I429" s="6">
        <v>0</v>
      </c>
      <c r="J429" s="6">
        <v>348</v>
      </c>
    </row>
    <row r="430" spans="1:10" ht="15" customHeight="1" x14ac:dyDescent="0.25">
      <c r="A430" s="138" t="s">
        <v>33</v>
      </c>
      <c r="B430" s="54">
        <f t="shared" si="132"/>
        <v>748</v>
      </c>
      <c r="C430" s="21">
        <f t="shared" si="133"/>
        <v>252</v>
      </c>
      <c r="D430" s="6">
        <v>252</v>
      </c>
      <c r="E430" s="20">
        <f t="shared" si="134"/>
        <v>248</v>
      </c>
      <c r="F430" s="6">
        <v>196</v>
      </c>
      <c r="G430" s="6">
        <v>52</v>
      </c>
      <c r="H430" s="6">
        <v>2</v>
      </c>
      <c r="I430" s="6">
        <v>0</v>
      </c>
      <c r="J430" s="6">
        <v>246</v>
      </c>
    </row>
    <row r="431" spans="1:10" ht="15" customHeight="1" x14ac:dyDescent="0.25">
      <c r="A431" s="138" t="s">
        <v>37</v>
      </c>
      <c r="B431" s="54">
        <f t="shared" si="132"/>
        <v>192</v>
      </c>
      <c r="C431" s="21">
        <f t="shared" si="133"/>
        <v>50</v>
      </c>
      <c r="D431" s="6">
        <v>50</v>
      </c>
      <c r="E431" s="20">
        <f t="shared" si="134"/>
        <v>49</v>
      </c>
      <c r="F431" s="6">
        <v>38</v>
      </c>
      <c r="G431" s="6">
        <v>11</v>
      </c>
      <c r="H431" s="6">
        <v>0</v>
      </c>
      <c r="I431" s="6">
        <v>0</v>
      </c>
      <c r="J431" s="6">
        <v>93</v>
      </c>
    </row>
    <row r="432" spans="1:10" ht="15" customHeight="1" x14ac:dyDescent="0.25">
      <c r="A432" s="138" t="s">
        <v>29</v>
      </c>
      <c r="B432" s="54">
        <f t="shared" si="132"/>
        <v>722</v>
      </c>
      <c r="C432" s="21">
        <f t="shared" si="133"/>
        <v>193</v>
      </c>
      <c r="D432" s="6">
        <v>193</v>
      </c>
      <c r="E432" s="20">
        <f t="shared" si="134"/>
        <v>185</v>
      </c>
      <c r="F432" s="6">
        <v>146</v>
      </c>
      <c r="G432" s="6">
        <v>39</v>
      </c>
      <c r="H432" s="6">
        <v>9</v>
      </c>
      <c r="I432" s="6">
        <v>0</v>
      </c>
      <c r="J432" s="6">
        <v>335</v>
      </c>
    </row>
    <row r="433" spans="1:10" ht="15" customHeight="1" x14ac:dyDescent="0.25">
      <c r="A433" s="138" t="s">
        <v>30</v>
      </c>
      <c r="B433" s="54">
        <f t="shared" si="132"/>
        <v>600</v>
      </c>
      <c r="C433" s="21">
        <f t="shared" si="133"/>
        <v>173</v>
      </c>
      <c r="D433" s="6">
        <v>173</v>
      </c>
      <c r="E433" s="20">
        <f t="shared" si="134"/>
        <v>155</v>
      </c>
      <c r="F433" s="6">
        <v>125</v>
      </c>
      <c r="G433" s="6">
        <v>30</v>
      </c>
      <c r="H433" s="6">
        <v>0</v>
      </c>
      <c r="I433" s="6">
        <v>0</v>
      </c>
      <c r="J433" s="6">
        <v>272</v>
      </c>
    </row>
    <row r="434" spans="1:10" ht="15" customHeight="1" x14ac:dyDescent="0.25">
      <c r="A434" s="138" t="s">
        <v>261</v>
      </c>
      <c r="B434" s="54">
        <f t="shared" ref="B434" si="135">SUM(B426:B433)</f>
        <v>5506</v>
      </c>
      <c r="C434" s="54">
        <f t="shared" ref="C434" si="136">SUM(C426:C433)</f>
        <v>1737</v>
      </c>
      <c r="D434" s="54">
        <f t="shared" ref="D434" si="137">SUM(D426:D433)</f>
        <v>1737</v>
      </c>
      <c r="E434" s="54">
        <f t="shared" ref="E434" si="138">SUM(E426:E433)</f>
        <v>1610</v>
      </c>
      <c r="F434" s="54">
        <f t="shared" ref="F434" si="139">SUM(F426:F433)</f>
        <v>1326</v>
      </c>
      <c r="G434" s="54">
        <f t="shared" ref="G434" si="140">SUM(G426:G433)</f>
        <v>284</v>
      </c>
      <c r="H434" s="54">
        <f t="shared" ref="H434" si="141">SUM(H426:H433)</f>
        <v>16</v>
      </c>
      <c r="I434" s="54">
        <f t="shared" ref="I434" si="142">SUM(I426:I433)</f>
        <v>0</v>
      </c>
      <c r="J434" s="54">
        <f t="shared" ref="J434" si="143">SUM(J426:J433)</f>
        <v>2143</v>
      </c>
    </row>
    <row r="436" spans="1:10" ht="81" customHeight="1" x14ac:dyDescent="0.2">
      <c r="A436" s="151" t="s">
        <v>581</v>
      </c>
      <c r="B436" s="56" t="s">
        <v>0</v>
      </c>
      <c r="C436" s="56" t="s">
        <v>420</v>
      </c>
      <c r="D436" s="56" t="s">
        <v>757</v>
      </c>
      <c r="E436" s="56" t="s">
        <v>420</v>
      </c>
      <c r="F436" s="56" t="s">
        <v>420</v>
      </c>
      <c r="G436" s="56" t="s">
        <v>420</v>
      </c>
      <c r="H436" s="56" t="s">
        <v>2</v>
      </c>
      <c r="I436" s="56" t="s">
        <v>158</v>
      </c>
      <c r="J436" s="56" t="s">
        <v>264</v>
      </c>
    </row>
    <row r="437" spans="1:10" ht="15" customHeight="1" x14ac:dyDescent="0.25">
      <c r="A437" s="150" t="s">
        <v>458</v>
      </c>
      <c r="B437" s="57"/>
      <c r="C437" s="58" t="s">
        <v>3</v>
      </c>
      <c r="D437" s="58" t="s">
        <v>4</v>
      </c>
      <c r="E437" s="58" t="s">
        <v>5</v>
      </c>
      <c r="F437" s="58" t="s">
        <v>6</v>
      </c>
      <c r="G437" s="58" t="s">
        <v>7</v>
      </c>
      <c r="H437" s="58" t="s">
        <v>8</v>
      </c>
      <c r="I437" s="58"/>
      <c r="J437" s="58"/>
    </row>
    <row r="438" spans="1:10" ht="15" customHeight="1" x14ac:dyDescent="0.25">
      <c r="A438" s="138" t="s">
        <v>26</v>
      </c>
      <c r="B438" s="54">
        <f>SUM(C438,H438:J438)</f>
        <v>453</v>
      </c>
      <c r="C438" s="21">
        <f>SUM(D438:G438)</f>
        <v>409</v>
      </c>
      <c r="D438" s="6">
        <v>185</v>
      </c>
      <c r="E438" s="6">
        <v>169</v>
      </c>
      <c r="F438" s="6">
        <v>36</v>
      </c>
      <c r="G438" s="6">
        <v>19</v>
      </c>
      <c r="H438" s="6">
        <v>0</v>
      </c>
      <c r="I438" s="6">
        <v>0</v>
      </c>
      <c r="J438" s="6">
        <v>44</v>
      </c>
    </row>
    <row r="439" spans="1:10" ht="15" customHeight="1" x14ac:dyDescent="0.25">
      <c r="A439" s="138" t="s">
        <v>27</v>
      </c>
      <c r="B439" s="54">
        <f t="shared" ref="B439:B445" si="144">SUM(C439,H439:J439)</f>
        <v>284</v>
      </c>
      <c r="C439" s="21">
        <f t="shared" ref="C439:C445" si="145">SUM(D439:G439)</f>
        <v>252</v>
      </c>
      <c r="D439" s="6">
        <v>135</v>
      </c>
      <c r="E439" s="6">
        <v>85</v>
      </c>
      <c r="F439" s="6">
        <v>17</v>
      </c>
      <c r="G439" s="6">
        <v>15</v>
      </c>
      <c r="H439" s="6">
        <v>0</v>
      </c>
      <c r="I439" s="6">
        <v>0</v>
      </c>
      <c r="J439" s="6">
        <v>32</v>
      </c>
    </row>
    <row r="440" spans="1:10" ht="15" customHeight="1" x14ac:dyDescent="0.25">
      <c r="A440" s="138" t="s">
        <v>28</v>
      </c>
      <c r="B440" s="54">
        <f t="shared" si="144"/>
        <v>388</v>
      </c>
      <c r="C440" s="21">
        <f t="shared" si="145"/>
        <v>351</v>
      </c>
      <c r="D440" s="6">
        <v>163</v>
      </c>
      <c r="E440" s="6">
        <v>144</v>
      </c>
      <c r="F440" s="6">
        <v>30</v>
      </c>
      <c r="G440" s="6">
        <v>14</v>
      </c>
      <c r="H440" s="6">
        <v>0</v>
      </c>
      <c r="I440" s="6">
        <v>0</v>
      </c>
      <c r="J440" s="6">
        <v>37</v>
      </c>
    </row>
    <row r="441" spans="1:10" ht="15" customHeight="1" x14ac:dyDescent="0.25">
      <c r="A441" s="138" t="s">
        <v>32</v>
      </c>
      <c r="B441" s="54">
        <f t="shared" si="144"/>
        <v>497</v>
      </c>
      <c r="C441" s="21">
        <f t="shared" si="145"/>
        <v>448</v>
      </c>
      <c r="D441" s="6">
        <v>260</v>
      </c>
      <c r="E441" s="6">
        <v>123</v>
      </c>
      <c r="F441" s="6">
        <v>35</v>
      </c>
      <c r="G441" s="6">
        <v>30</v>
      </c>
      <c r="H441" s="6">
        <v>0</v>
      </c>
      <c r="I441" s="6">
        <v>0</v>
      </c>
      <c r="J441" s="6">
        <v>49</v>
      </c>
    </row>
    <row r="442" spans="1:10" ht="15" customHeight="1" x14ac:dyDescent="0.25">
      <c r="A442" s="138" t="s">
        <v>33</v>
      </c>
      <c r="B442" s="54">
        <f t="shared" si="144"/>
        <v>374</v>
      </c>
      <c r="C442" s="21">
        <f t="shared" si="145"/>
        <v>327</v>
      </c>
      <c r="D442" s="6">
        <v>190</v>
      </c>
      <c r="E442" s="6">
        <v>80</v>
      </c>
      <c r="F442" s="6">
        <v>33</v>
      </c>
      <c r="G442" s="6">
        <v>24</v>
      </c>
      <c r="H442" s="6">
        <v>1</v>
      </c>
      <c r="I442" s="6">
        <v>0</v>
      </c>
      <c r="J442" s="6">
        <v>46</v>
      </c>
    </row>
    <row r="443" spans="1:10" ht="15" customHeight="1" x14ac:dyDescent="0.25">
      <c r="A443" s="138" t="s">
        <v>37</v>
      </c>
      <c r="B443" s="54">
        <f t="shared" si="144"/>
        <v>96</v>
      </c>
      <c r="C443" s="21">
        <f t="shared" si="145"/>
        <v>88</v>
      </c>
      <c r="D443" s="6">
        <v>29</v>
      </c>
      <c r="E443" s="6">
        <v>45</v>
      </c>
      <c r="F443" s="6">
        <v>9</v>
      </c>
      <c r="G443" s="6">
        <v>5</v>
      </c>
      <c r="H443" s="6">
        <v>0</v>
      </c>
      <c r="I443" s="6">
        <v>0</v>
      </c>
      <c r="J443" s="6">
        <v>8</v>
      </c>
    </row>
    <row r="444" spans="1:10" ht="15" customHeight="1" x14ac:dyDescent="0.25">
      <c r="A444" s="138" t="s">
        <v>29</v>
      </c>
      <c r="B444" s="54">
        <f t="shared" si="144"/>
        <v>361</v>
      </c>
      <c r="C444" s="21">
        <f t="shared" si="145"/>
        <v>329</v>
      </c>
      <c r="D444" s="6">
        <v>133</v>
      </c>
      <c r="E444" s="6">
        <v>119</v>
      </c>
      <c r="F444" s="6">
        <v>61</v>
      </c>
      <c r="G444" s="6">
        <v>16</v>
      </c>
      <c r="H444" s="6">
        <v>2</v>
      </c>
      <c r="I444" s="6">
        <v>0</v>
      </c>
      <c r="J444" s="6">
        <v>30</v>
      </c>
    </row>
    <row r="445" spans="1:10" ht="15" customHeight="1" x14ac:dyDescent="0.25">
      <c r="A445" s="138" t="s">
        <v>30</v>
      </c>
      <c r="B445" s="54">
        <f t="shared" si="144"/>
        <v>300</v>
      </c>
      <c r="C445" s="21">
        <f t="shared" si="145"/>
        <v>273</v>
      </c>
      <c r="D445" s="6">
        <v>104</v>
      </c>
      <c r="E445" s="6">
        <v>110</v>
      </c>
      <c r="F445" s="6">
        <v>43</v>
      </c>
      <c r="G445" s="6">
        <v>16</v>
      </c>
      <c r="H445" s="6">
        <v>0</v>
      </c>
      <c r="I445" s="6">
        <v>0</v>
      </c>
      <c r="J445" s="6">
        <v>27</v>
      </c>
    </row>
    <row r="446" spans="1:10" ht="15" customHeight="1" x14ac:dyDescent="0.25">
      <c r="A446" s="138" t="s">
        <v>261</v>
      </c>
      <c r="B446" s="54">
        <f t="shared" ref="B446" si="146">SUM(B438:B445)</f>
        <v>2753</v>
      </c>
      <c r="C446" s="54">
        <f t="shared" ref="C446" si="147">SUM(C438:C445)</f>
        <v>2477</v>
      </c>
      <c r="D446" s="54">
        <f t="shared" ref="D446" si="148">SUM(D438:D445)</f>
        <v>1199</v>
      </c>
      <c r="E446" s="54">
        <f t="shared" ref="E446" si="149">SUM(E438:E445)</f>
        <v>875</v>
      </c>
      <c r="F446" s="54">
        <f t="shared" ref="F446" si="150">SUM(F438:F445)</f>
        <v>264</v>
      </c>
      <c r="G446" s="54">
        <f t="shared" ref="G446" si="151">SUM(G438:G445)</f>
        <v>139</v>
      </c>
      <c r="H446" s="54">
        <f t="shared" ref="H446" si="152">SUM(H438:H445)</f>
        <v>3</v>
      </c>
      <c r="I446" s="54">
        <f t="shared" ref="I446" si="153">SUM(I438:I445)</f>
        <v>0</v>
      </c>
      <c r="J446" s="54">
        <f t="shared" ref="J446" si="154">SUM(J438:J445)</f>
        <v>273</v>
      </c>
    </row>
    <row r="448" spans="1:10" ht="84.75" customHeight="1" x14ac:dyDescent="0.2">
      <c r="A448" s="148" t="s">
        <v>582</v>
      </c>
      <c r="B448" s="51" t="s">
        <v>0</v>
      </c>
      <c r="C448" s="51" t="s">
        <v>421</v>
      </c>
      <c r="D448" s="51" t="s">
        <v>758</v>
      </c>
      <c r="E448" s="51" t="s">
        <v>421</v>
      </c>
      <c r="F448" s="51" t="s">
        <v>2</v>
      </c>
      <c r="G448" s="51" t="s">
        <v>114</v>
      </c>
      <c r="H448" s="51" t="s">
        <v>115</v>
      </c>
    </row>
    <row r="449" spans="1:15" ht="15" customHeight="1" x14ac:dyDescent="0.25">
      <c r="A449" s="149" t="s">
        <v>458</v>
      </c>
      <c r="B449" s="52"/>
      <c r="C449" s="52" t="s">
        <v>3</v>
      </c>
      <c r="D449" s="52" t="s">
        <v>5</v>
      </c>
      <c r="E449" s="52" t="s">
        <v>6</v>
      </c>
      <c r="F449" s="52" t="s">
        <v>8</v>
      </c>
      <c r="G449" s="52"/>
      <c r="H449" s="52"/>
    </row>
    <row r="450" spans="1:15" ht="15" customHeight="1" x14ac:dyDescent="0.25">
      <c r="A450" s="52" t="s">
        <v>48</v>
      </c>
      <c r="B450" s="53">
        <f>SUM(C450,F450:H450)</f>
        <v>257</v>
      </c>
      <c r="C450" s="19">
        <f>SUM(D450:E450)</f>
        <v>205</v>
      </c>
      <c r="D450" s="6">
        <v>164</v>
      </c>
      <c r="E450" s="6">
        <v>41</v>
      </c>
      <c r="F450" s="6">
        <v>0</v>
      </c>
      <c r="G450" s="6">
        <v>0</v>
      </c>
      <c r="H450" s="6">
        <v>52</v>
      </c>
    </row>
    <row r="451" spans="1:15" ht="15" customHeight="1" x14ac:dyDescent="0.25">
      <c r="A451" s="52" t="s">
        <v>49</v>
      </c>
      <c r="B451" s="53">
        <f t="shared" ref="B451:B452" si="155">SUM(C451,F451:H451)</f>
        <v>210</v>
      </c>
      <c r="C451" s="19">
        <f t="shared" ref="C451:C452" si="156">SUM(D451:E451)</f>
        <v>180</v>
      </c>
      <c r="D451" s="6">
        <v>128</v>
      </c>
      <c r="E451" s="6">
        <v>52</v>
      </c>
      <c r="F451" s="6">
        <v>0</v>
      </c>
      <c r="G451" s="6">
        <v>0</v>
      </c>
      <c r="H451" s="6">
        <v>30</v>
      </c>
    </row>
    <row r="452" spans="1:15" ht="15" customHeight="1" x14ac:dyDescent="0.25">
      <c r="A452" s="52" t="s">
        <v>50</v>
      </c>
      <c r="B452" s="53">
        <f t="shared" si="155"/>
        <v>249</v>
      </c>
      <c r="C452" s="19">
        <f t="shared" si="156"/>
        <v>203</v>
      </c>
      <c r="D452" s="6">
        <v>153</v>
      </c>
      <c r="E452" s="6">
        <v>50</v>
      </c>
      <c r="F452" s="6">
        <v>2</v>
      </c>
      <c r="G452" s="6">
        <v>0</v>
      </c>
      <c r="H452" s="6">
        <v>44</v>
      </c>
    </row>
    <row r="453" spans="1:15" ht="15" customHeight="1" x14ac:dyDescent="0.25">
      <c r="A453" s="131" t="s">
        <v>261</v>
      </c>
      <c r="B453" s="53">
        <f>SUM(B450:B452)</f>
        <v>716</v>
      </c>
      <c r="C453" s="53">
        <f t="shared" ref="C453:H453" si="157">SUM(C450:C452)</f>
        <v>588</v>
      </c>
      <c r="D453" s="53">
        <f t="shared" si="157"/>
        <v>445</v>
      </c>
      <c r="E453" s="53">
        <f t="shared" si="157"/>
        <v>143</v>
      </c>
      <c r="F453" s="53">
        <f t="shared" si="157"/>
        <v>2</v>
      </c>
      <c r="G453" s="53">
        <f t="shared" si="157"/>
        <v>0</v>
      </c>
      <c r="H453" s="53">
        <f t="shared" si="157"/>
        <v>126</v>
      </c>
    </row>
    <row r="455" spans="1:15" ht="78.75" customHeight="1" x14ac:dyDescent="0.2">
      <c r="A455" s="148" t="s">
        <v>583</v>
      </c>
      <c r="B455" s="51" t="s">
        <v>0</v>
      </c>
      <c r="C455" s="51" t="s">
        <v>422</v>
      </c>
      <c r="D455" s="51" t="s">
        <v>422</v>
      </c>
      <c r="E455" s="51" t="s">
        <v>423</v>
      </c>
      <c r="F455" s="51" t="s">
        <v>759</v>
      </c>
      <c r="G455" s="51" t="s">
        <v>423</v>
      </c>
      <c r="H455" s="51" t="s">
        <v>2</v>
      </c>
      <c r="I455" s="51" t="s">
        <v>114</v>
      </c>
      <c r="J455" s="51" t="s">
        <v>115</v>
      </c>
    </row>
    <row r="456" spans="1:15" ht="15" customHeight="1" x14ac:dyDescent="0.25">
      <c r="A456" s="149" t="s">
        <v>458</v>
      </c>
      <c r="B456" s="52"/>
      <c r="C456" s="52" t="s">
        <v>3</v>
      </c>
      <c r="D456" s="52" t="s">
        <v>4</v>
      </c>
      <c r="E456" s="52" t="s">
        <v>3</v>
      </c>
      <c r="F456" s="52" t="s">
        <v>5</v>
      </c>
      <c r="G456" s="52" t="s">
        <v>6</v>
      </c>
      <c r="H456" s="52" t="s">
        <v>8</v>
      </c>
      <c r="I456" s="52"/>
      <c r="J456" s="52"/>
    </row>
    <row r="457" spans="1:15" ht="15" customHeight="1" x14ac:dyDescent="0.25">
      <c r="A457" s="52" t="s">
        <v>48</v>
      </c>
      <c r="B457" s="53">
        <f>SUM(C457,E457,H457:J457)</f>
        <v>257</v>
      </c>
      <c r="C457" s="19">
        <f>D457</f>
        <v>59</v>
      </c>
      <c r="D457" s="6">
        <v>59</v>
      </c>
      <c r="E457" s="19">
        <f>SUM(F457:G457)</f>
        <v>193</v>
      </c>
      <c r="F457" s="6">
        <v>153</v>
      </c>
      <c r="G457" s="6">
        <v>40</v>
      </c>
      <c r="H457" s="6">
        <v>0</v>
      </c>
      <c r="I457" s="6">
        <v>0</v>
      </c>
      <c r="J457" s="6">
        <v>5</v>
      </c>
    </row>
    <row r="458" spans="1:15" ht="15" customHeight="1" x14ac:dyDescent="0.25">
      <c r="A458" s="52" t="s">
        <v>49</v>
      </c>
      <c r="B458" s="53">
        <f t="shared" ref="B458:B459" si="158">SUM(C458,E458,H458:J458)</f>
        <v>210</v>
      </c>
      <c r="C458" s="19">
        <f t="shared" ref="C458:C459" si="159">D458</f>
        <v>28</v>
      </c>
      <c r="D458" s="6">
        <v>28</v>
      </c>
      <c r="E458" s="19">
        <f t="shared" ref="E458:E459" si="160">SUM(F458:G458)</f>
        <v>172</v>
      </c>
      <c r="F458" s="6">
        <v>128</v>
      </c>
      <c r="G458" s="6">
        <v>44</v>
      </c>
      <c r="H458" s="6">
        <v>1</v>
      </c>
      <c r="I458" s="6">
        <v>0</v>
      </c>
      <c r="J458" s="6">
        <v>9</v>
      </c>
    </row>
    <row r="459" spans="1:15" ht="15" customHeight="1" x14ac:dyDescent="0.25">
      <c r="A459" s="52" t="s">
        <v>50</v>
      </c>
      <c r="B459" s="53">
        <f t="shared" si="158"/>
        <v>249</v>
      </c>
      <c r="C459" s="19">
        <f t="shared" si="159"/>
        <v>53</v>
      </c>
      <c r="D459" s="6">
        <v>53</v>
      </c>
      <c r="E459" s="19">
        <f t="shared" si="160"/>
        <v>185</v>
      </c>
      <c r="F459" s="6">
        <v>147</v>
      </c>
      <c r="G459" s="6">
        <v>38</v>
      </c>
      <c r="H459" s="6">
        <v>0</v>
      </c>
      <c r="I459" s="6">
        <v>0</v>
      </c>
      <c r="J459" s="6">
        <v>11</v>
      </c>
    </row>
    <row r="460" spans="1:15" ht="15" customHeight="1" x14ac:dyDescent="0.25">
      <c r="A460" s="131" t="s">
        <v>261</v>
      </c>
      <c r="B460" s="53">
        <f t="shared" ref="B460:J460" si="161">SUM(B457:B459)</f>
        <v>716</v>
      </c>
      <c r="C460" s="53">
        <f t="shared" si="161"/>
        <v>140</v>
      </c>
      <c r="D460" s="53">
        <f t="shared" si="161"/>
        <v>140</v>
      </c>
      <c r="E460" s="53">
        <f t="shared" si="161"/>
        <v>550</v>
      </c>
      <c r="F460" s="53">
        <f t="shared" si="161"/>
        <v>428</v>
      </c>
      <c r="G460" s="53">
        <f t="shared" si="161"/>
        <v>122</v>
      </c>
      <c r="H460" s="53">
        <f t="shared" si="161"/>
        <v>1</v>
      </c>
      <c r="I460" s="53">
        <f t="shared" si="161"/>
        <v>0</v>
      </c>
      <c r="J460" s="53">
        <f t="shared" si="161"/>
        <v>25</v>
      </c>
    </row>
    <row r="462" spans="1:15" ht="89.25" customHeight="1" x14ac:dyDescent="0.2">
      <c r="A462" s="148" t="s">
        <v>584</v>
      </c>
      <c r="B462" s="51" t="s">
        <v>0</v>
      </c>
      <c r="C462" s="51" t="s">
        <v>424</v>
      </c>
      <c r="D462" s="51" t="s">
        <v>424</v>
      </c>
      <c r="E462" s="51" t="s">
        <v>425</v>
      </c>
      <c r="F462" s="51" t="s">
        <v>425</v>
      </c>
      <c r="G462" s="51" t="s">
        <v>426</v>
      </c>
      <c r="H462" s="51" t="s">
        <v>760</v>
      </c>
      <c r="I462" s="51" t="s">
        <v>426</v>
      </c>
      <c r="J462" s="51" t="s">
        <v>427</v>
      </c>
      <c r="K462" s="51" t="s">
        <v>761</v>
      </c>
      <c r="L462" s="51" t="s">
        <v>427</v>
      </c>
      <c r="M462" s="51" t="s">
        <v>2</v>
      </c>
      <c r="N462" s="51" t="s">
        <v>114</v>
      </c>
      <c r="O462" s="51" t="s">
        <v>115</v>
      </c>
    </row>
    <row r="463" spans="1:15" ht="15" customHeight="1" x14ac:dyDescent="0.25">
      <c r="A463" s="149" t="s">
        <v>504</v>
      </c>
      <c r="B463" s="52"/>
      <c r="C463" s="52" t="s">
        <v>3</v>
      </c>
      <c r="D463" s="52" t="s">
        <v>4</v>
      </c>
      <c r="E463" s="52" t="s">
        <v>3</v>
      </c>
      <c r="F463" s="52" t="s">
        <v>4</v>
      </c>
      <c r="G463" s="52" t="s">
        <v>3</v>
      </c>
      <c r="H463" s="52" t="s">
        <v>5</v>
      </c>
      <c r="I463" s="52" t="s">
        <v>6</v>
      </c>
      <c r="J463" s="52" t="s">
        <v>3</v>
      </c>
      <c r="K463" s="52" t="s">
        <v>5</v>
      </c>
      <c r="L463" s="52" t="s">
        <v>6</v>
      </c>
      <c r="M463" s="52" t="s">
        <v>8</v>
      </c>
      <c r="N463" s="52"/>
      <c r="O463" s="52"/>
    </row>
    <row r="464" spans="1:15" ht="15" customHeight="1" x14ac:dyDescent="0.25">
      <c r="A464" s="52" t="s">
        <v>48</v>
      </c>
      <c r="B464" s="53">
        <f>SUM(C464,E464,G464,J464,M464:O464)</f>
        <v>514</v>
      </c>
      <c r="C464" s="19">
        <f>D464</f>
        <v>89</v>
      </c>
      <c r="D464" s="6">
        <v>89</v>
      </c>
      <c r="E464" s="19">
        <f t="shared" ref="E464:E466" si="162">F464</f>
        <v>63</v>
      </c>
      <c r="F464" s="6">
        <v>63</v>
      </c>
      <c r="G464" s="6">
        <f>SUM(H464:I464)</f>
        <v>178</v>
      </c>
      <c r="H464" s="6">
        <v>144</v>
      </c>
      <c r="I464" s="6">
        <v>34</v>
      </c>
      <c r="J464" s="6">
        <f t="shared" ref="J464:J466" si="163">SUM(K464:L464)</f>
        <v>145</v>
      </c>
      <c r="K464" s="6">
        <v>110</v>
      </c>
      <c r="L464" s="6">
        <v>35</v>
      </c>
      <c r="M464" s="6">
        <v>0</v>
      </c>
      <c r="N464" s="6">
        <v>6</v>
      </c>
      <c r="O464" s="6">
        <v>33</v>
      </c>
    </row>
    <row r="465" spans="1:15" ht="15" customHeight="1" x14ac:dyDescent="0.25">
      <c r="A465" s="52" t="s">
        <v>49</v>
      </c>
      <c r="B465" s="53">
        <f t="shared" ref="B465:B466" si="164">SUM(C465,E465,G465,J465,M465:O465)</f>
        <v>420</v>
      </c>
      <c r="C465" s="19">
        <f t="shared" ref="C465:C466" si="165">D465</f>
        <v>69</v>
      </c>
      <c r="D465" s="6">
        <v>69</v>
      </c>
      <c r="E465" s="19">
        <f t="shared" si="162"/>
        <v>34</v>
      </c>
      <c r="F465" s="6">
        <v>34</v>
      </c>
      <c r="G465" s="6">
        <f t="shared" ref="G465:G466" si="166">SUM(H465:I465)</f>
        <v>153</v>
      </c>
      <c r="H465" s="6">
        <v>114</v>
      </c>
      <c r="I465" s="6">
        <v>39</v>
      </c>
      <c r="J465" s="6">
        <f t="shared" si="163"/>
        <v>130</v>
      </c>
      <c r="K465" s="6">
        <v>92</v>
      </c>
      <c r="L465" s="6">
        <v>38</v>
      </c>
      <c r="M465" s="6">
        <v>0</v>
      </c>
      <c r="N465" s="6">
        <v>0</v>
      </c>
      <c r="O465" s="6">
        <v>34</v>
      </c>
    </row>
    <row r="466" spans="1:15" ht="15" customHeight="1" x14ac:dyDescent="0.25">
      <c r="A466" s="52" t="s">
        <v>50</v>
      </c>
      <c r="B466" s="53">
        <f t="shared" si="164"/>
        <v>498</v>
      </c>
      <c r="C466" s="19">
        <f t="shared" si="165"/>
        <v>117</v>
      </c>
      <c r="D466" s="6">
        <v>117</v>
      </c>
      <c r="E466" s="19">
        <f t="shared" si="162"/>
        <v>68</v>
      </c>
      <c r="F466" s="6">
        <v>68</v>
      </c>
      <c r="G466" s="6">
        <f t="shared" si="166"/>
        <v>169</v>
      </c>
      <c r="H466" s="6">
        <v>134</v>
      </c>
      <c r="I466" s="6">
        <v>35</v>
      </c>
      <c r="J466" s="6">
        <f t="shared" si="163"/>
        <v>114</v>
      </c>
      <c r="K466" s="6">
        <v>87</v>
      </c>
      <c r="L466" s="6">
        <v>27</v>
      </c>
      <c r="M466" s="6">
        <v>0</v>
      </c>
      <c r="N466" s="6">
        <v>2</v>
      </c>
      <c r="O466" s="6">
        <v>28</v>
      </c>
    </row>
    <row r="467" spans="1:15" ht="15" customHeight="1" x14ac:dyDescent="0.25">
      <c r="A467" s="131" t="s">
        <v>261</v>
      </c>
      <c r="B467" s="53">
        <f t="shared" ref="B467:O467" si="167">SUM(B464:B466)</f>
        <v>1432</v>
      </c>
      <c r="C467" s="53">
        <f t="shared" si="167"/>
        <v>275</v>
      </c>
      <c r="D467" s="53">
        <f t="shared" si="167"/>
        <v>275</v>
      </c>
      <c r="E467" s="53">
        <f t="shared" si="167"/>
        <v>165</v>
      </c>
      <c r="F467" s="53">
        <f t="shared" si="167"/>
        <v>165</v>
      </c>
      <c r="G467" s="53">
        <f t="shared" si="167"/>
        <v>500</v>
      </c>
      <c r="H467" s="53">
        <f t="shared" si="167"/>
        <v>392</v>
      </c>
      <c r="I467" s="53">
        <f t="shared" si="167"/>
        <v>108</v>
      </c>
      <c r="J467" s="53">
        <f t="shared" si="167"/>
        <v>389</v>
      </c>
      <c r="K467" s="53">
        <f t="shared" si="167"/>
        <v>289</v>
      </c>
      <c r="L467" s="53">
        <f t="shared" si="167"/>
        <v>100</v>
      </c>
      <c r="M467" s="53">
        <f t="shared" si="167"/>
        <v>0</v>
      </c>
      <c r="N467" s="53">
        <f t="shared" si="167"/>
        <v>8</v>
      </c>
      <c r="O467" s="53">
        <f t="shared" si="167"/>
        <v>95</v>
      </c>
    </row>
    <row r="469" spans="1:15" ht="84.75" customHeight="1" x14ac:dyDescent="0.2">
      <c r="A469" s="148" t="s">
        <v>585</v>
      </c>
      <c r="B469" s="51" t="s">
        <v>0</v>
      </c>
      <c r="C469" s="51" t="s">
        <v>815</v>
      </c>
      <c r="D469" s="51" t="s">
        <v>815</v>
      </c>
      <c r="E469" s="51" t="s">
        <v>816</v>
      </c>
      <c r="F469" s="51" t="s">
        <v>815</v>
      </c>
      <c r="G469" s="51" t="s">
        <v>2</v>
      </c>
      <c r="H469" s="51" t="s">
        <v>114</v>
      </c>
      <c r="I469" s="51" t="s">
        <v>115</v>
      </c>
    </row>
    <row r="470" spans="1:15" ht="15" customHeight="1" x14ac:dyDescent="0.25">
      <c r="A470" s="149" t="s">
        <v>458</v>
      </c>
      <c r="B470" s="52"/>
      <c r="C470" s="52" t="s">
        <v>3</v>
      </c>
      <c r="D470" s="52" t="s">
        <v>4</v>
      </c>
      <c r="E470" s="52" t="s">
        <v>5</v>
      </c>
      <c r="F470" s="52" t="s">
        <v>6</v>
      </c>
      <c r="G470" s="52" t="s">
        <v>8</v>
      </c>
      <c r="H470" s="52"/>
      <c r="I470" s="52"/>
    </row>
    <row r="471" spans="1:15" ht="15" customHeight="1" x14ac:dyDescent="0.25">
      <c r="A471" s="52" t="s">
        <v>48</v>
      </c>
      <c r="B471" s="53">
        <f>SUM(C471,G471:I471)</f>
        <v>257</v>
      </c>
      <c r="C471" s="19">
        <f>SUM(D471:F471)</f>
        <v>244</v>
      </c>
      <c r="D471" s="6">
        <v>74</v>
      </c>
      <c r="E471" s="6">
        <v>136</v>
      </c>
      <c r="F471" s="6">
        <v>34</v>
      </c>
      <c r="G471" s="6">
        <v>0</v>
      </c>
      <c r="H471" s="6">
        <v>0</v>
      </c>
      <c r="I471" s="6">
        <v>13</v>
      </c>
    </row>
    <row r="472" spans="1:15" ht="15" customHeight="1" x14ac:dyDescent="0.25">
      <c r="A472" s="52" t="s">
        <v>49</v>
      </c>
      <c r="B472" s="53">
        <f t="shared" ref="B472:B473" si="168">SUM(C472,G472:I472)</f>
        <v>210</v>
      </c>
      <c r="C472" s="19">
        <f t="shared" ref="C472:C473" si="169">SUM(D472:F472)</f>
        <v>192</v>
      </c>
      <c r="D472" s="6">
        <v>45</v>
      </c>
      <c r="E472" s="6">
        <v>109</v>
      </c>
      <c r="F472" s="6">
        <v>38</v>
      </c>
      <c r="G472" s="6">
        <v>0</v>
      </c>
      <c r="H472" s="6">
        <v>0</v>
      </c>
      <c r="I472" s="6">
        <v>18</v>
      </c>
    </row>
    <row r="473" spans="1:15" ht="15" customHeight="1" x14ac:dyDescent="0.25">
      <c r="A473" s="52" t="s">
        <v>50</v>
      </c>
      <c r="B473" s="53">
        <f t="shared" si="168"/>
        <v>249</v>
      </c>
      <c r="C473" s="19">
        <f t="shared" si="169"/>
        <v>232</v>
      </c>
      <c r="D473" s="6">
        <v>81</v>
      </c>
      <c r="E473" s="6">
        <v>116</v>
      </c>
      <c r="F473" s="6">
        <v>35</v>
      </c>
      <c r="G473" s="6">
        <v>0</v>
      </c>
      <c r="H473" s="6">
        <v>0</v>
      </c>
      <c r="I473" s="6">
        <v>17</v>
      </c>
    </row>
    <row r="474" spans="1:15" ht="15" customHeight="1" x14ac:dyDescent="0.25">
      <c r="A474" s="131" t="s">
        <v>261</v>
      </c>
      <c r="B474" s="53">
        <f t="shared" ref="B474:I474" si="170">SUM(B471:B473)</f>
        <v>716</v>
      </c>
      <c r="C474" s="53">
        <f t="shared" si="170"/>
        <v>668</v>
      </c>
      <c r="D474" s="53">
        <f t="shared" si="170"/>
        <v>200</v>
      </c>
      <c r="E474" s="53">
        <f t="shared" si="170"/>
        <v>361</v>
      </c>
      <c r="F474" s="53">
        <f t="shared" si="170"/>
        <v>107</v>
      </c>
      <c r="G474" s="53">
        <f t="shared" si="170"/>
        <v>0</v>
      </c>
      <c r="H474" s="53">
        <f t="shared" si="170"/>
        <v>0</v>
      </c>
      <c r="I474" s="53">
        <f t="shared" si="170"/>
        <v>48</v>
      </c>
    </row>
    <row r="476" spans="1:15" ht="81" customHeight="1" x14ac:dyDescent="0.2">
      <c r="A476" s="148" t="s">
        <v>586</v>
      </c>
      <c r="B476" s="51" t="s">
        <v>0</v>
      </c>
      <c r="C476" s="51" t="s">
        <v>428</v>
      </c>
      <c r="D476" s="51" t="s">
        <v>428</v>
      </c>
      <c r="E476" s="51" t="s">
        <v>762</v>
      </c>
      <c r="F476" s="51" t="s">
        <v>428</v>
      </c>
      <c r="G476" s="51" t="s">
        <v>2</v>
      </c>
      <c r="H476" s="51" t="s">
        <v>114</v>
      </c>
      <c r="I476" s="51" t="s">
        <v>115</v>
      </c>
    </row>
    <row r="477" spans="1:15" ht="15" customHeight="1" x14ac:dyDescent="0.25">
      <c r="A477" s="149" t="s">
        <v>458</v>
      </c>
      <c r="B477" s="52"/>
      <c r="C477" s="52" t="s">
        <v>3</v>
      </c>
      <c r="D477" s="52" t="s">
        <v>4</v>
      </c>
      <c r="E477" s="52" t="s">
        <v>5</v>
      </c>
      <c r="F477" s="52" t="s">
        <v>6</v>
      </c>
      <c r="G477" s="52" t="s">
        <v>8</v>
      </c>
      <c r="H477" s="52"/>
      <c r="I477" s="52"/>
    </row>
    <row r="478" spans="1:15" ht="15" customHeight="1" x14ac:dyDescent="0.25">
      <c r="A478" s="52" t="s">
        <v>48</v>
      </c>
      <c r="B478" s="53">
        <f>SUM(C478,G478:I478)</f>
        <v>257</v>
      </c>
      <c r="C478" s="19">
        <f>SUM(D478:F478)</f>
        <v>239</v>
      </c>
      <c r="D478" s="6">
        <v>68</v>
      </c>
      <c r="E478" s="6">
        <v>134</v>
      </c>
      <c r="F478" s="6">
        <v>37</v>
      </c>
      <c r="G478" s="6">
        <v>0</v>
      </c>
      <c r="H478" s="6">
        <v>0</v>
      </c>
      <c r="I478" s="6">
        <v>18</v>
      </c>
    </row>
    <row r="479" spans="1:15" ht="15" customHeight="1" x14ac:dyDescent="0.25">
      <c r="A479" s="52" t="s">
        <v>49</v>
      </c>
      <c r="B479" s="53">
        <f t="shared" ref="B479:B480" si="171">SUM(C479,G479:I479)</f>
        <v>210</v>
      </c>
      <c r="C479" s="19">
        <f t="shared" ref="C479:C480" si="172">SUM(D479:F479)</f>
        <v>192</v>
      </c>
      <c r="D479" s="6">
        <v>44</v>
      </c>
      <c r="E479" s="6">
        <v>110</v>
      </c>
      <c r="F479" s="6">
        <v>38</v>
      </c>
      <c r="G479" s="6">
        <v>0</v>
      </c>
      <c r="H479" s="6">
        <v>0</v>
      </c>
      <c r="I479" s="6">
        <v>18</v>
      </c>
    </row>
    <row r="480" spans="1:15" ht="15" customHeight="1" x14ac:dyDescent="0.25">
      <c r="A480" s="52" t="s">
        <v>50</v>
      </c>
      <c r="B480" s="53">
        <f t="shared" si="171"/>
        <v>249</v>
      </c>
      <c r="C480" s="19">
        <f t="shared" si="172"/>
        <v>232</v>
      </c>
      <c r="D480" s="6">
        <v>82</v>
      </c>
      <c r="E480" s="6">
        <v>113</v>
      </c>
      <c r="F480" s="6">
        <v>37</v>
      </c>
      <c r="G480" s="6">
        <v>0</v>
      </c>
      <c r="H480" s="6">
        <v>0</v>
      </c>
      <c r="I480" s="6">
        <v>17</v>
      </c>
    </row>
    <row r="481" spans="1:18" ht="15" customHeight="1" x14ac:dyDescent="0.25">
      <c r="A481" s="131" t="s">
        <v>261</v>
      </c>
      <c r="B481" s="53">
        <f t="shared" ref="B481:I481" si="173">SUM(B478:B480)</f>
        <v>716</v>
      </c>
      <c r="C481" s="53">
        <f t="shared" si="173"/>
        <v>663</v>
      </c>
      <c r="D481" s="53">
        <f t="shared" si="173"/>
        <v>194</v>
      </c>
      <c r="E481" s="53">
        <f t="shared" si="173"/>
        <v>357</v>
      </c>
      <c r="F481" s="53">
        <f t="shared" si="173"/>
        <v>112</v>
      </c>
      <c r="G481" s="53">
        <f t="shared" si="173"/>
        <v>0</v>
      </c>
      <c r="H481" s="53">
        <f t="shared" si="173"/>
        <v>0</v>
      </c>
      <c r="I481" s="53">
        <f t="shared" si="173"/>
        <v>53</v>
      </c>
    </row>
    <row r="483" spans="1:18" ht="92.25" customHeight="1" x14ac:dyDescent="0.2">
      <c r="A483" s="148" t="s">
        <v>587</v>
      </c>
      <c r="B483" s="51" t="s">
        <v>0</v>
      </c>
      <c r="C483" s="51" t="s">
        <v>429</v>
      </c>
      <c r="D483" s="51" t="s">
        <v>429</v>
      </c>
      <c r="E483" s="51" t="s">
        <v>430</v>
      </c>
      <c r="F483" s="51" t="s">
        <v>430</v>
      </c>
      <c r="G483" s="51" t="s">
        <v>430</v>
      </c>
      <c r="H483" s="51" t="s">
        <v>431</v>
      </c>
      <c r="I483" s="51" t="s">
        <v>763</v>
      </c>
      <c r="J483" s="51" t="s">
        <v>432</v>
      </c>
      <c r="K483" s="51" t="s">
        <v>764</v>
      </c>
      <c r="L483" s="51" t="s">
        <v>433</v>
      </c>
      <c r="M483" s="51" t="s">
        <v>433</v>
      </c>
      <c r="N483" s="51" t="s">
        <v>434</v>
      </c>
      <c r="O483" s="51" t="s">
        <v>434</v>
      </c>
      <c r="P483" s="51" t="s">
        <v>2</v>
      </c>
      <c r="Q483" s="51" t="s">
        <v>114</v>
      </c>
      <c r="R483" s="51" t="s">
        <v>115</v>
      </c>
    </row>
    <row r="484" spans="1:18" ht="15" customHeight="1" x14ac:dyDescent="0.25">
      <c r="A484" s="149" t="s">
        <v>504</v>
      </c>
      <c r="B484" s="52"/>
      <c r="C484" s="52" t="s">
        <v>3</v>
      </c>
      <c r="D484" s="52" t="s">
        <v>4</v>
      </c>
      <c r="E484" s="52" t="s">
        <v>3</v>
      </c>
      <c r="F484" s="52" t="s">
        <v>4</v>
      </c>
      <c r="G484" s="52" t="s">
        <v>7</v>
      </c>
      <c r="H484" s="52" t="s">
        <v>3</v>
      </c>
      <c r="I484" s="52" t="s">
        <v>5</v>
      </c>
      <c r="J484" s="52" t="s">
        <v>3</v>
      </c>
      <c r="K484" s="52" t="s">
        <v>5</v>
      </c>
      <c r="L484" s="52" t="s">
        <v>3</v>
      </c>
      <c r="M484" s="52" t="s">
        <v>6</v>
      </c>
      <c r="N484" s="52" t="s">
        <v>3</v>
      </c>
      <c r="O484" s="52" t="s">
        <v>6</v>
      </c>
      <c r="P484" s="52" t="s">
        <v>8</v>
      </c>
      <c r="Q484" s="52"/>
      <c r="R484" s="52"/>
    </row>
    <row r="485" spans="1:18" ht="15" customHeight="1" x14ac:dyDescent="0.25">
      <c r="A485" s="52" t="s">
        <v>109</v>
      </c>
      <c r="B485" s="53">
        <f>SUM(C485,E485,H485,J485,L485,N485,P485:R485)</f>
        <v>430</v>
      </c>
      <c r="C485" s="19">
        <f>D485</f>
        <v>88</v>
      </c>
      <c r="D485" s="6">
        <v>88</v>
      </c>
      <c r="E485" s="19">
        <f>SUM(F485:G485)</f>
        <v>82</v>
      </c>
      <c r="F485" s="6">
        <v>78</v>
      </c>
      <c r="G485" s="6">
        <v>4</v>
      </c>
      <c r="H485" s="19">
        <f>I485</f>
        <v>110</v>
      </c>
      <c r="I485" s="6">
        <v>110</v>
      </c>
      <c r="J485" s="19">
        <f>K485</f>
        <v>96</v>
      </c>
      <c r="K485" s="6">
        <v>96</v>
      </c>
      <c r="L485" s="19">
        <f>M485</f>
        <v>22</v>
      </c>
      <c r="M485" s="6">
        <v>22</v>
      </c>
      <c r="N485" s="19">
        <f>O485</f>
        <v>17</v>
      </c>
      <c r="O485" s="6">
        <v>17</v>
      </c>
      <c r="P485" s="6">
        <v>1</v>
      </c>
      <c r="Q485" s="6">
        <v>0</v>
      </c>
      <c r="R485" s="6">
        <v>14</v>
      </c>
    </row>
    <row r="486" spans="1:18" ht="15" customHeight="1" x14ac:dyDescent="0.25">
      <c r="A486" s="52" t="s">
        <v>110</v>
      </c>
      <c r="B486" s="53">
        <f>SUM(C486,E486,H486,J486,L486,N486,P486:R486)</f>
        <v>490</v>
      </c>
      <c r="C486" s="19">
        <f>D486</f>
        <v>68</v>
      </c>
      <c r="D486" s="6">
        <v>68</v>
      </c>
      <c r="E486" s="19">
        <f>SUM(F486:G486)</f>
        <v>61</v>
      </c>
      <c r="F486" s="6">
        <v>58</v>
      </c>
      <c r="G486" s="6">
        <v>3</v>
      </c>
      <c r="H486" s="19">
        <f>I486</f>
        <v>147</v>
      </c>
      <c r="I486" s="6">
        <v>147</v>
      </c>
      <c r="J486" s="19">
        <f>K486</f>
        <v>142</v>
      </c>
      <c r="K486" s="6">
        <v>142</v>
      </c>
      <c r="L486" s="19">
        <f>M486</f>
        <v>25</v>
      </c>
      <c r="M486" s="6">
        <v>25</v>
      </c>
      <c r="N486" s="19">
        <f>O486</f>
        <v>26</v>
      </c>
      <c r="O486" s="6">
        <v>26</v>
      </c>
      <c r="P486" s="6">
        <v>0</v>
      </c>
      <c r="Q486" s="6">
        <v>2</v>
      </c>
      <c r="R486" s="6">
        <v>19</v>
      </c>
    </row>
    <row r="487" spans="1:18" ht="15" customHeight="1" x14ac:dyDescent="0.25">
      <c r="A487" s="131" t="s">
        <v>261</v>
      </c>
      <c r="B487" s="53">
        <f>SUM(B485:B486)</f>
        <v>920</v>
      </c>
      <c r="C487" s="53">
        <f t="shared" ref="C487:R487" si="174">SUM(C485:C486)</f>
        <v>156</v>
      </c>
      <c r="D487" s="53">
        <f t="shared" si="174"/>
        <v>156</v>
      </c>
      <c r="E487" s="53">
        <f t="shared" si="174"/>
        <v>143</v>
      </c>
      <c r="F487" s="53">
        <f t="shared" si="174"/>
        <v>136</v>
      </c>
      <c r="G487" s="53">
        <f t="shared" si="174"/>
        <v>7</v>
      </c>
      <c r="H487" s="53">
        <f t="shared" si="174"/>
        <v>257</v>
      </c>
      <c r="I487" s="53">
        <f t="shared" si="174"/>
        <v>257</v>
      </c>
      <c r="J487" s="53">
        <f t="shared" si="174"/>
        <v>238</v>
      </c>
      <c r="K487" s="53">
        <f t="shared" si="174"/>
        <v>238</v>
      </c>
      <c r="L487" s="53">
        <f t="shared" si="174"/>
        <v>47</v>
      </c>
      <c r="M487" s="53">
        <f t="shared" si="174"/>
        <v>47</v>
      </c>
      <c r="N487" s="53">
        <f t="shared" si="174"/>
        <v>43</v>
      </c>
      <c r="O487" s="53">
        <f t="shared" si="174"/>
        <v>43</v>
      </c>
      <c r="P487" s="53">
        <f t="shared" si="174"/>
        <v>1</v>
      </c>
      <c r="Q487" s="53">
        <f t="shared" si="174"/>
        <v>2</v>
      </c>
      <c r="R487" s="53">
        <f t="shared" si="174"/>
        <v>33</v>
      </c>
    </row>
    <row r="489" spans="1:18" ht="96.75" customHeight="1" x14ac:dyDescent="0.2">
      <c r="A489" s="148" t="s">
        <v>588</v>
      </c>
      <c r="B489" s="51" t="s">
        <v>0</v>
      </c>
      <c r="C489" s="51" t="s">
        <v>435</v>
      </c>
      <c r="D489" s="51" t="s">
        <v>765</v>
      </c>
      <c r="E489" s="51" t="s">
        <v>435</v>
      </c>
      <c r="F489" s="51" t="s">
        <v>2</v>
      </c>
      <c r="G489" s="51" t="s">
        <v>114</v>
      </c>
      <c r="H489" s="51" t="s">
        <v>115</v>
      </c>
    </row>
    <row r="490" spans="1:18" ht="15" customHeight="1" x14ac:dyDescent="0.25">
      <c r="A490" s="149" t="s">
        <v>458</v>
      </c>
      <c r="B490" s="52"/>
      <c r="C490" s="52" t="s">
        <v>3</v>
      </c>
      <c r="D490" s="52" t="s">
        <v>5</v>
      </c>
      <c r="E490" s="52" t="s">
        <v>6</v>
      </c>
      <c r="F490" s="52" t="s">
        <v>8</v>
      </c>
      <c r="G490" s="52"/>
      <c r="H490" s="52"/>
    </row>
    <row r="491" spans="1:18" ht="15" customHeight="1" x14ac:dyDescent="0.25">
      <c r="A491" s="52" t="s">
        <v>38</v>
      </c>
      <c r="B491" s="53">
        <f>SUM(C491,F491:H491)</f>
        <v>290</v>
      </c>
      <c r="C491" s="19">
        <f>SUM(D491:E491)</f>
        <v>228</v>
      </c>
      <c r="D491" s="6">
        <v>172</v>
      </c>
      <c r="E491" s="6">
        <v>56</v>
      </c>
      <c r="F491" s="6">
        <v>5</v>
      </c>
      <c r="G491" s="6">
        <v>0</v>
      </c>
      <c r="H491" s="6">
        <v>57</v>
      </c>
      <c r="I491" s="156"/>
    </row>
    <row r="492" spans="1:18" ht="15" customHeight="1" x14ac:dyDescent="0.25">
      <c r="A492" s="52" t="s">
        <v>39</v>
      </c>
      <c r="B492" s="53">
        <f>SUM(C492,F492:H492)</f>
        <v>550</v>
      </c>
      <c r="C492" s="19">
        <f>SUM(D492:E492)</f>
        <v>427</v>
      </c>
      <c r="D492" s="6">
        <v>339</v>
      </c>
      <c r="E492" s="6">
        <v>88</v>
      </c>
      <c r="F492" s="6">
        <v>3</v>
      </c>
      <c r="G492" s="6">
        <v>0</v>
      </c>
      <c r="H492" s="6">
        <v>120</v>
      </c>
      <c r="I492" s="156"/>
    </row>
    <row r="493" spans="1:18" ht="15" customHeight="1" x14ac:dyDescent="0.25">
      <c r="A493" s="131" t="s">
        <v>261</v>
      </c>
      <c r="B493" s="53">
        <f>SUM(B491:B492)</f>
        <v>840</v>
      </c>
      <c r="C493" s="53">
        <f t="shared" ref="C493:H493" si="175">SUM(C491:C492)</f>
        <v>655</v>
      </c>
      <c r="D493" s="53">
        <f t="shared" si="175"/>
        <v>511</v>
      </c>
      <c r="E493" s="53">
        <f t="shared" si="175"/>
        <v>144</v>
      </c>
      <c r="F493" s="53">
        <f t="shared" si="175"/>
        <v>8</v>
      </c>
      <c r="G493" s="53">
        <f t="shared" si="175"/>
        <v>0</v>
      </c>
      <c r="H493" s="53">
        <f t="shared" si="175"/>
        <v>177</v>
      </c>
    </row>
    <row r="495" spans="1:18" ht="87" customHeight="1" x14ac:dyDescent="0.2">
      <c r="A495" s="148" t="s">
        <v>589</v>
      </c>
      <c r="B495" s="51" t="s">
        <v>0</v>
      </c>
      <c r="C495" s="51" t="s">
        <v>436</v>
      </c>
      <c r="D495" s="51" t="s">
        <v>766</v>
      </c>
      <c r="E495" s="51" t="s">
        <v>436</v>
      </c>
      <c r="F495" s="51" t="s">
        <v>2</v>
      </c>
      <c r="G495" s="51" t="s">
        <v>114</v>
      </c>
      <c r="H495" s="51" t="s">
        <v>115</v>
      </c>
    </row>
    <row r="496" spans="1:18" ht="15" customHeight="1" x14ac:dyDescent="0.25">
      <c r="A496" s="149" t="s">
        <v>458</v>
      </c>
      <c r="B496" s="52"/>
      <c r="C496" s="52" t="s">
        <v>3</v>
      </c>
      <c r="D496" s="52" t="s">
        <v>5</v>
      </c>
      <c r="E496" s="52" t="s">
        <v>6</v>
      </c>
      <c r="F496" s="52" t="s">
        <v>8</v>
      </c>
      <c r="G496" s="52"/>
      <c r="H496" s="52"/>
    </row>
    <row r="497" spans="1:13" ht="15" customHeight="1" x14ac:dyDescent="0.25">
      <c r="A497" s="52" t="s">
        <v>38</v>
      </c>
      <c r="B497" s="53">
        <f>SUM(C497,F497:H497)</f>
        <v>290</v>
      </c>
      <c r="C497" s="19">
        <f>SUM(D497:E497)</f>
        <v>234</v>
      </c>
      <c r="D497" s="6">
        <v>175</v>
      </c>
      <c r="E497" s="6">
        <v>59</v>
      </c>
      <c r="F497" s="6">
        <v>2</v>
      </c>
      <c r="G497" s="6">
        <v>0</v>
      </c>
      <c r="H497" s="6">
        <v>54</v>
      </c>
    </row>
    <row r="498" spans="1:13" ht="15" customHeight="1" x14ac:dyDescent="0.25">
      <c r="A498" s="52" t="s">
        <v>39</v>
      </c>
      <c r="B498" s="53">
        <f>SUM(C498,F498:H498)</f>
        <v>550</v>
      </c>
      <c r="C498" s="19">
        <f>SUM(D498:E498)</f>
        <v>436</v>
      </c>
      <c r="D498" s="6">
        <v>337</v>
      </c>
      <c r="E498" s="6">
        <v>99</v>
      </c>
      <c r="F498" s="6">
        <v>0</v>
      </c>
      <c r="G498" s="6">
        <v>0</v>
      </c>
      <c r="H498" s="6">
        <v>114</v>
      </c>
    </row>
    <row r="499" spans="1:13" ht="15" customHeight="1" x14ac:dyDescent="0.25">
      <c r="A499" s="131" t="s">
        <v>261</v>
      </c>
      <c r="B499" s="53">
        <f>SUM(B497:B498)</f>
        <v>840</v>
      </c>
      <c r="C499" s="53">
        <f t="shared" ref="C499:H499" si="176">SUM(C497:C498)</f>
        <v>670</v>
      </c>
      <c r="D499" s="53">
        <f t="shared" si="176"/>
        <v>512</v>
      </c>
      <c r="E499" s="53">
        <f t="shared" si="176"/>
        <v>158</v>
      </c>
      <c r="F499" s="53">
        <f t="shared" si="176"/>
        <v>2</v>
      </c>
      <c r="G499" s="53">
        <f t="shared" si="176"/>
        <v>0</v>
      </c>
      <c r="H499" s="53">
        <f t="shared" si="176"/>
        <v>168</v>
      </c>
    </row>
    <row r="501" spans="1:13" ht="63.75" customHeight="1" x14ac:dyDescent="0.2">
      <c r="A501" s="148" t="s">
        <v>590</v>
      </c>
      <c r="B501" s="51" t="s">
        <v>0</v>
      </c>
      <c r="C501" s="51" t="s">
        <v>437</v>
      </c>
      <c r="D501" s="51" t="s">
        <v>767</v>
      </c>
      <c r="E501" s="51" t="s">
        <v>437</v>
      </c>
      <c r="F501" s="51" t="s">
        <v>2</v>
      </c>
      <c r="G501" s="51" t="s">
        <v>114</v>
      </c>
      <c r="H501" s="51" t="s">
        <v>115</v>
      </c>
    </row>
    <row r="502" spans="1:13" ht="15" customHeight="1" x14ac:dyDescent="0.25">
      <c r="A502" s="149" t="s">
        <v>458</v>
      </c>
      <c r="B502" s="52"/>
      <c r="C502" s="52" t="s">
        <v>3</v>
      </c>
      <c r="D502" s="52" t="s">
        <v>5</v>
      </c>
      <c r="E502" s="52" t="s">
        <v>6</v>
      </c>
      <c r="F502" s="52" t="s">
        <v>8</v>
      </c>
      <c r="G502" s="52"/>
      <c r="H502" s="52"/>
    </row>
    <row r="503" spans="1:13" ht="15" customHeight="1" x14ac:dyDescent="0.25">
      <c r="A503" s="52" t="s">
        <v>38</v>
      </c>
      <c r="B503" s="53">
        <f>SUM(C503,F503:H503)</f>
        <v>290</v>
      </c>
      <c r="C503" s="19">
        <f>SUM(D503:E503)</f>
        <v>234</v>
      </c>
      <c r="D503" s="6">
        <v>177</v>
      </c>
      <c r="E503" s="6">
        <v>57</v>
      </c>
      <c r="F503" s="6">
        <v>0</v>
      </c>
      <c r="G503" s="6">
        <v>0</v>
      </c>
      <c r="H503" s="6">
        <v>56</v>
      </c>
    </row>
    <row r="504" spans="1:13" ht="15" customHeight="1" x14ac:dyDescent="0.25">
      <c r="A504" s="52" t="s">
        <v>39</v>
      </c>
      <c r="B504" s="53">
        <f>SUM(C504,F504:H504)</f>
        <v>550</v>
      </c>
      <c r="C504" s="19">
        <f>SUM(D504:E504)</f>
        <v>436</v>
      </c>
      <c r="D504" s="6">
        <v>343</v>
      </c>
      <c r="E504" s="6">
        <v>93</v>
      </c>
      <c r="F504" s="6">
        <v>1</v>
      </c>
      <c r="G504" s="6">
        <v>0</v>
      </c>
      <c r="H504" s="6">
        <v>113</v>
      </c>
    </row>
    <row r="505" spans="1:13" ht="15" customHeight="1" x14ac:dyDescent="0.25">
      <c r="A505" s="131" t="s">
        <v>261</v>
      </c>
      <c r="B505" s="53">
        <f>SUM(B503:B504)</f>
        <v>840</v>
      </c>
      <c r="C505" s="53">
        <f t="shared" ref="C505" si="177">SUM(C503:C504)</f>
        <v>670</v>
      </c>
      <c r="D505" s="53">
        <f t="shared" ref="D505" si="178">SUM(D503:D504)</f>
        <v>520</v>
      </c>
      <c r="E505" s="53">
        <f t="shared" ref="E505" si="179">SUM(E503:E504)</f>
        <v>150</v>
      </c>
      <c r="F505" s="53">
        <f t="shared" ref="F505" si="180">SUM(F503:F504)</f>
        <v>1</v>
      </c>
      <c r="G505" s="53">
        <f t="shared" ref="G505" si="181">SUM(G503:G504)</f>
        <v>0</v>
      </c>
      <c r="H505" s="53">
        <f t="shared" ref="H505" si="182">SUM(H503:H504)</f>
        <v>169</v>
      </c>
    </row>
    <row r="507" spans="1:13" ht="88.5" customHeight="1" x14ac:dyDescent="0.2">
      <c r="A507" s="148" t="s">
        <v>592</v>
      </c>
      <c r="B507" s="51" t="s">
        <v>0</v>
      </c>
      <c r="C507" s="51" t="s">
        <v>263</v>
      </c>
      <c r="D507" s="51" t="s">
        <v>263</v>
      </c>
      <c r="E507" s="51" t="s">
        <v>438</v>
      </c>
      <c r="F507" s="51" t="s">
        <v>768</v>
      </c>
      <c r="G507" s="51" t="s">
        <v>438</v>
      </c>
      <c r="H507" s="51" t="s">
        <v>439</v>
      </c>
      <c r="I507" s="51" t="s">
        <v>769</v>
      </c>
      <c r="J507" s="51" t="s">
        <v>439</v>
      </c>
      <c r="K507" s="51" t="s">
        <v>2</v>
      </c>
      <c r="L507" s="51" t="s">
        <v>114</v>
      </c>
      <c r="M507" s="51" t="s">
        <v>115</v>
      </c>
    </row>
    <row r="508" spans="1:13" ht="15" customHeight="1" x14ac:dyDescent="0.25">
      <c r="A508" s="149" t="s">
        <v>504</v>
      </c>
      <c r="B508" s="52"/>
      <c r="C508" s="52" t="s">
        <v>3</v>
      </c>
      <c r="D508" s="52" t="s">
        <v>4</v>
      </c>
      <c r="E508" s="52" t="s">
        <v>3</v>
      </c>
      <c r="F508" s="52" t="s">
        <v>5</v>
      </c>
      <c r="G508" s="52" t="s">
        <v>6</v>
      </c>
      <c r="H508" s="52" t="s">
        <v>3</v>
      </c>
      <c r="I508" s="52" t="s">
        <v>5</v>
      </c>
      <c r="J508" s="52" t="s">
        <v>6</v>
      </c>
      <c r="K508" s="52" t="s">
        <v>8</v>
      </c>
      <c r="L508" s="52"/>
      <c r="M508" s="52"/>
    </row>
    <row r="509" spans="1:13" ht="15" customHeight="1" x14ac:dyDescent="0.25">
      <c r="A509" s="52" t="s">
        <v>38</v>
      </c>
      <c r="B509" s="53">
        <f>SUM(C509,E509,H509,K509:M509)</f>
        <v>580</v>
      </c>
      <c r="C509" s="19">
        <f>D509</f>
        <v>103</v>
      </c>
      <c r="D509" s="6">
        <v>103</v>
      </c>
      <c r="E509" s="19">
        <f>SUM(F509:G509)</f>
        <v>199</v>
      </c>
      <c r="F509" s="6">
        <v>159</v>
      </c>
      <c r="G509" s="6">
        <v>40</v>
      </c>
      <c r="H509" s="19">
        <f>SUM(I509:J509)</f>
        <v>187</v>
      </c>
      <c r="I509" s="6">
        <v>142</v>
      </c>
      <c r="J509" s="6">
        <v>45</v>
      </c>
      <c r="K509" s="6">
        <v>0</v>
      </c>
      <c r="L509" s="6">
        <v>4</v>
      </c>
      <c r="M509" s="6">
        <v>87</v>
      </c>
    </row>
    <row r="510" spans="1:13" ht="15" customHeight="1" x14ac:dyDescent="0.25">
      <c r="A510" s="52" t="s">
        <v>39</v>
      </c>
      <c r="B510" s="53">
        <f>SUM(C510,E510,H510,K510:M510)</f>
        <v>1100</v>
      </c>
      <c r="C510" s="19">
        <f>D510</f>
        <v>196</v>
      </c>
      <c r="D510" s="6">
        <v>196</v>
      </c>
      <c r="E510" s="19">
        <f>SUM(F510:G510)</f>
        <v>362</v>
      </c>
      <c r="F510" s="6">
        <v>293</v>
      </c>
      <c r="G510" s="6">
        <v>69</v>
      </c>
      <c r="H510" s="19">
        <f>SUM(I510:J510)</f>
        <v>346</v>
      </c>
      <c r="I510" s="6">
        <v>267</v>
      </c>
      <c r="J510" s="6">
        <v>79</v>
      </c>
      <c r="K510" s="6">
        <v>0</v>
      </c>
      <c r="L510" s="6">
        <v>2</v>
      </c>
      <c r="M510" s="6">
        <v>194</v>
      </c>
    </row>
    <row r="511" spans="1:13" ht="15" customHeight="1" x14ac:dyDescent="0.25">
      <c r="A511" s="131" t="s">
        <v>261</v>
      </c>
      <c r="B511" s="53">
        <f t="shared" ref="B511:M511" si="183">SUM(B509:B510)</f>
        <v>1680</v>
      </c>
      <c r="C511" s="53">
        <f t="shared" si="183"/>
        <v>299</v>
      </c>
      <c r="D511" s="53">
        <f t="shared" si="183"/>
        <v>299</v>
      </c>
      <c r="E511" s="53">
        <f t="shared" si="183"/>
        <v>561</v>
      </c>
      <c r="F511" s="53">
        <f t="shared" si="183"/>
        <v>452</v>
      </c>
      <c r="G511" s="53">
        <f t="shared" si="183"/>
        <v>109</v>
      </c>
      <c r="H511" s="53">
        <f t="shared" si="183"/>
        <v>533</v>
      </c>
      <c r="I511" s="53">
        <f t="shared" si="183"/>
        <v>409</v>
      </c>
      <c r="J511" s="53">
        <f t="shared" si="183"/>
        <v>124</v>
      </c>
      <c r="K511" s="53">
        <f t="shared" si="183"/>
        <v>0</v>
      </c>
      <c r="L511" s="53">
        <f t="shared" si="183"/>
        <v>6</v>
      </c>
      <c r="M511" s="53">
        <f t="shared" si="183"/>
        <v>281</v>
      </c>
    </row>
    <row r="512" spans="1:13" ht="6" customHeight="1" x14ac:dyDescent="0.25"/>
    <row r="513" spans="1:11" ht="80.25" customHeight="1" x14ac:dyDescent="0.2">
      <c r="A513" s="148" t="s">
        <v>591</v>
      </c>
      <c r="B513" s="51" t="s">
        <v>0</v>
      </c>
      <c r="C513" s="51" t="s">
        <v>440</v>
      </c>
      <c r="D513" s="51" t="s">
        <v>440</v>
      </c>
      <c r="E513" s="51" t="s">
        <v>440</v>
      </c>
      <c r="F513" s="51" t="s">
        <v>442</v>
      </c>
      <c r="G513" s="51" t="s">
        <v>770</v>
      </c>
      <c r="H513" s="51" t="s">
        <v>442</v>
      </c>
      <c r="I513" s="51" t="s">
        <v>2</v>
      </c>
      <c r="J513" s="51" t="s">
        <v>114</v>
      </c>
      <c r="K513" s="51" t="s">
        <v>115</v>
      </c>
    </row>
    <row r="514" spans="1:11" ht="15" customHeight="1" x14ac:dyDescent="0.25">
      <c r="A514" s="149" t="s">
        <v>458</v>
      </c>
      <c r="B514" s="52"/>
      <c r="C514" s="52" t="s">
        <v>3</v>
      </c>
      <c r="D514" s="52" t="s">
        <v>4</v>
      </c>
      <c r="E514" s="52" t="s">
        <v>441</v>
      </c>
      <c r="F514" s="52" t="s">
        <v>3</v>
      </c>
      <c r="G514" s="52" t="s">
        <v>5</v>
      </c>
      <c r="H514" s="52" t="s">
        <v>6</v>
      </c>
      <c r="I514" s="52" t="s">
        <v>8</v>
      </c>
      <c r="J514" s="52"/>
      <c r="K514" s="52"/>
    </row>
    <row r="515" spans="1:11" ht="15" customHeight="1" x14ac:dyDescent="0.25">
      <c r="A515" s="52" t="s">
        <v>38</v>
      </c>
      <c r="B515" s="53">
        <f>SUM(C515,F515,I515:K515)</f>
        <v>290</v>
      </c>
      <c r="C515" s="19">
        <f>SUM(D515:E515)</f>
        <v>92</v>
      </c>
      <c r="D515" s="6">
        <v>81</v>
      </c>
      <c r="E515" s="6">
        <v>11</v>
      </c>
      <c r="F515" s="19">
        <f t="shared" ref="F515:F516" si="184">SUM(G515:H515)</f>
        <v>194</v>
      </c>
      <c r="G515" s="6">
        <v>150</v>
      </c>
      <c r="H515" s="6">
        <v>44</v>
      </c>
      <c r="I515" s="6">
        <v>0</v>
      </c>
      <c r="J515" s="6">
        <v>0</v>
      </c>
      <c r="K515" s="6">
        <v>4</v>
      </c>
    </row>
    <row r="516" spans="1:11" ht="15" customHeight="1" x14ac:dyDescent="0.25">
      <c r="A516" s="52" t="s">
        <v>39</v>
      </c>
      <c r="B516" s="53">
        <f>SUM(C516,F516,I516:K516)</f>
        <v>550</v>
      </c>
      <c r="C516" s="19">
        <f>SUM(D516:E516)</f>
        <v>166</v>
      </c>
      <c r="D516" s="6">
        <v>146</v>
      </c>
      <c r="E516" s="6">
        <v>20</v>
      </c>
      <c r="F516" s="19">
        <f t="shared" si="184"/>
        <v>377</v>
      </c>
      <c r="G516" s="6">
        <v>300</v>
      </c>
      <c r="H516" s="6">
        <v>77</v>
      </c>
      <c r="I516" s="6">
        <v>0</v>
      </c>
      <c r="J516" s="6">
        <v>0</v>
      </c>
      <c r="K516" s="6">
        <v>7</v>
      </c>
    </row>
    <row r="517" spans="1:11" ht="15" customHeight="1" x14ac:dyDescent="0.25">
      <c r="A517" s="131" t="s">
        <v>261</v>
      </c>
      <c r="B517" s="53">
        <f>SUM(B515:B516)</f>
        <v>840</v>
      </c>
      <c r="C517" s="53">
        <f t="shared" ref="C517:K517" si="185">SUM(C515:C516)</f>
        <v>258</v>
      </c>
      <c r="D517" s="53">
        <f t="shared" si="185"/>
        <v>227</v>
      </c>
      <c r="E517" s="53">
        <f t="shared" si="185"/>
        <v>31</v>
      </c>
      <c r="F517" s="53">
        <f t="shared" si="185"/>
        <v>571</v>
      </c>
      <c r="G517" s="53">
        <f t="shared" si="185"/>
        <v>450</v>
      </c>
      <c r="H517" s="53">
        <f t="shared" si="185"/>
        <v>121</v>
      </c>
      <c r="I517" s="53">
        <f t="shared" si="185"/>
        <v>0</v>
      </c>
      <c r="J517" s="53">
        <f t="shared" si="185"/>
        <v>0</v>
      </c>
      <c r="K517" s="53">
        <f t="shared" si="185"/>
        <v>11</v>
      </c>
    </row>
    <row r="518" spans="1:11" ht="140.25" customHeight="1" x14ac:dyDescent="0.25"/>
    <row r="519" spans="1:11" ht="77.25" customHeight="1" x14ac:dyDescent="0.2">
      <c r="A519" s="148" t="s">
        <v>594</v>
      </c>
      <c r="B519" s="51" t="s">
        <v>0</v>
      </c>
      <c r="C519" s="51" t="s">
        <v>375</v>
      </c>
      <c r="D519" s="51" t="s">
        <v>771</v>
      </c>
      <c r="E519" s="51" t="s">
        <v>2</v>
      </c>
      <c r="F519" s="51" t="s">
        <v>114</v>
      </c>
      <c r="G519" s="51" t="s">
        <v>115</v>
      </c>
    </row>
    <row r="520" spans="1:11" ht="15" customHeight="1" x14ac:dyDescent="0.25">
      <c r="A520" s="149" t="s">
        <v>458</v>
      </c>
      <c r="B520" s="52"/>
      <c r="C520" s="52" t="s">
        <v>3</v>
      </c>
      <c r="D520" s="52" t="s">
        <v>5</v>
      </c>
      <c r="E520" s="52" t="s">
        <v>8</v>
      </c>
      <c r="F520" s="52"/>
      <c r="G520" s="52"/>
    </row>
    <row r="521" spans="1:11" ht="15" customHeight="1" x14ac:dyDescent="0.25">
      <c r="A521" s="52" t="s">
        <v>99</v>
      </c>
      <c r="B521" s="52">
        <f>SUM(C521,E521:G521)</f>
        <v>277</v>
      </c>
      <c r="C521" s="19">
        <f>D521</f>
        <v>258</v>
      </c>
      <c r="D521" s="6">
        <v>258</v>
      </c>
      <c r="E521" s="6">
        <v>0</v>
      </c>
      <c r="F521" s="6">
        <v>0</v>
      </c>
      <c r="G521" s="6">
        <v>19</v>
      </c>
    </row>
    <row r="522" spans="1:11" ht="15" customHeight="1" x14ac:dyDescent="0.25">
      <c r="A522" s="52" t="s">
        <v>100</v>
      </c>
      <c r="B522" s="52">
        <f t="shared" ref="B522:B525" si="186">SUM(C522,E522:G522)</f>
        <v>174</v>
      </c>
      <c r="C522" s="19">
        <f t="shared" ref="C522:C525" si="187">D522</f>
        <v>146</v>
      </c>
      <c r="D522" s="6">
        <v>146</v>
      </c>
      <c r="E522" s="6">
        <v>0</v>
      </c>
      <c r="F522" s="6">
        <v>0</v>
      </c>
      <c r="G522" s="6">
        <v>28</v>
      </c>
    </row>
    <row r="523" spans="1:11" ht="15" customHeight="1" x14ac:dyDescent="0.25">
      <c r="A523" s="52" t="s">
        <v>106</v>
      </c>
      <c r="B523" s="52">
        <f t="shared" si="186"/>
        <v>293</v>
      </c>
      <c r="C523" s="19">
        <f t="shared" si="187"/>
        <v>260</v>
      </c>
      <c r="D523" s="6">
        <v>260</v>
      </c>
      <c r="E523" s="6">
        <v>1</v>
      </c>
      <c r="F523" s="6">
        <v>0</v>
      </c>
      <c r="G523" s="6">
        <v>32</v>
      </c>
    </row>
    <row r="524" spans="1:11" ht="15" customHeight="1" x14ac:dyDescent="0.25">
      <c r="A524" s="52" t="s">
        <v>107</v>
      </c>
      <c r="B524" s="52">
        <f t="shared" si="186"/>
        <v>155</v>
      </c>
      <c r="C524" s="19">
        <f t="shared" si="187"/>
        <v>140</v>
      </c>
      <c r="D524" s="6">
        <v>140</v>
      </c>
      <c r="E524" s="6">
        <v>0</v>
      </c>
      <c r="F524" s="6">
        <v>0</v>
      </c>
      <c r="G524" s="6">
        <v>15</v>
      </c>
    </row>
    <row r="525" spans="1:11" ht="15" customHeight="1" x14ac:dyDescent="0.25">
      <c r="A525" s="52" t="s">
        <v>231</v>
      </c>
      <c r="B525" s="52">
        <f t="shared" si="186"/>
        <v>165</v>
      </c>
      <c r="C525" s="19">
        <f t="shared" si="187"/>
        <v>124</v>
      </c>
      <c r="D525" s="6">
        <v>124</v>
      </c>
      <c r="E525" s="6">
        <v>0</v>
      </c>
      <c r="F525" s="6">
        <v>0</v>
      </c>
      <c r="G525" s="6">
        <v>41</v>
      </c>
    </row>
    <row r="526" spans="1:11" ht="15" customHeight="1" x14ac:dyDescent="0.25">
      <c r="A526" s="131" t="s">
        <v>261</v>
      </c>
      <c r="B526" s="52">
        <f>SUM(B521:B525)</f>
        <v>1064</v>
      </c>
      <c r="C526" s="52">
        <f t="shared" ref="C526:G526" si="188">SUM(C521:C525)</f>
        <v>928</v>
      </c>
      <c r="D526" s="52">
        <f t="shared" si="188"/>
        <v>928</v>
      </c>
      <c r="E526" s="52">
        <f t="shared" si="188"/>
        <v>1</v>
      </c>
      <c r="F526" s="52">
        <f t="shared" si="188"/>
        <v>0</v>
      </c>
      <c r="G526" s="52">
        <f t="shared" si="188"/>
        <v>135</v>
      </c>
    </row>
    <row r="527" spans="1:11" ht="6" customHeight="1" x14ac:dyDescent="0.25"/>
    <row r="528" spans="1:11" ht="102.75" customHeight="1" x14ac:dyDescent="0.2">
      <c r="A528" s="148" t="s">
        <v>593</v>
      </c>
      <c r="B528" s="51" t="s">
        <v>0</v>
      </c>
      <c r="C528" s="51" t="s">
        <v>443</v>
      </c>
      <c r="D528" s="51" t="s">
        <v>772</v>
      </c>
      <c r="E528" s="51" t="s">
        <v>444</v>
      </c>
      <c r="F528" s="51" t="s">
        <v>773</v>
      </c>
      <c r="G528" s="51" t="s">
        <v>2</v>
      </c>
      <c r="H528" s="51" t="s">
        <v>114</v>
      </c>
      <c r="I528" s="51" t="s">
        <v>115</v>
      </c>
    </row>
    <row r="529" spans="1:9" ht="15" customHeight="1" x14ac:dyDescent="0.25">
      <c r="A529" s="149" t="s">
        <v>504</v>
      </c>
      <c r="B529" s="52"/>
      <c r="C529" s="52" t="s">
        <v>3</v>
      </c>
      <c r="D529" s="52" t="s">
        <v>5</v>
      </c>
      <c r="E529" s="52" t="s">
        <v>3</v>
      </c>
      <c r="F529" s="52" t="s">
        <v>5</v>
      </c>
      <c r="G529" s="52" t="s">
        <v>8</v>
      </c>
      <c r="H529" s="52"/>
      <c r="I529" s="52"/>
    </row>
    <row r="530" spans="1:9" ht="15" customHeight="1" x14ac:dyDescent="0.25">
      <c r="A530" s="52" t="s">
        <v>107</v>
      </c>
      <c r="B530" s="52">
        <f>SUM(C530,E530,G530:I530)</f>
        <v>310</v>
      </c>
      <c r="C530" s="19">
        <f>D530</f>
        <v>122</v>
      </c>
      <c r="D530" s="6">
        <v>122</v>
      </c>
      <c r="E530" s="10">
        <f>F530</f>
        <v>137</v>
      </c>
      <c r="F530" s="6">
        <v>137</v>
      </c>
      <c r="G530" s="6">
        <v>3</v>
      </c>
      <c r="H530" s="6">
        <v>0</v>
      </c>
      <c r="I530" s="6">
        <v>48</v>
      </c>
    </row>
    <row r="531" spans="1:9" ht="15" customHeight="1" x14ac:dyDescent="0.25">
      <c r="A531" s="52" t="s">
        <v>231</v>
      </c>
      <c r="B531" s="52">
        <f>SUM(C531,E531,G531:I531)</f>
        <v>330</v>
      </c>
      <c r="C531" s="19">
        <f>D531</f>
        <v>110</v>
      </c>
      <c r="D531" s="6">
        <v>110</v>
      </c>
      <c r="E531" s="10">
        <f>F531</f>
        <v>124</v>
      </c>
      <c r="F531" s="6">
        <v>124</v>
      </c>
      <c r="G531" s="6">
        <v>0</v>
      </c>
      <c r="H531" s="6">
        <v>0</v>
      </c>
      <c r="I531" s="6">
        <v>96</v>
      </c>
    </row>
    <row r="532" spans="1:9" ht="15" customHeight="1" x14ac:dyDescent="0.25">
      <c r="A532" s="131" t="s">
        <v>261</v>
      </c>
      <c r="B532" s="52">
        <f>SUM(B530:B531)</f>
        <v>640</v>
      </c>
      <c r="C532" s="52">
        <f t="shared" ref="C532:I532" si="189">SUM(C530:C531)</f>
        <v>232</v>
      </c>
      <c r="D532" s="52">
        <f t="shared" si="189"/>
        <v>232</v>
      </c>
      <c r="E532" s="52">
        <f t="shared" si="189"/>
        <v>261</v>
      </c>
      <c r="F532" s="52">
        <f t="shared" si="189"/>
        <v>261</v>
      </c>
      <c r="G532" s="52">
        <f t="shared" si="189"/>
        <v>3</v>
      </c>
      <c r="H532" s="52">
        <f t="shared" si="189"/>
        <v>0</v>
      </c>
      <c r="I532" s="52">
        <f t="shared" si="189"/>
        <v>144</v>
      </c>
    </row>
    <row r="534" spans="1:9" ht="92.25" customHeight="1" x14ac:dyDescent="0.2">
      <c r="A534" s="148" t="s">
        <v>595</v>
      </c>
      <c r="B534" s="51" t="s">
        <v>0</v>
      </c>
      <c r="C534" s="51" t="s">
        <v>445</v>
      </c>
      <c r="D534" s="51" t="s">
        <v>774</v>
      </c>
      <c r="E534" s="51" t="s">
        <v>2</v>
      </c>
      <c r="F534" s="51" t="s">
        <v>114</v>
      </c>
      <c r="G534" s="51" t="s">
        <v>115</v>
      </c>
    </row>
    <row r="535" spans="1:9" ht="15" customHeight="1" x14ac:dyDescent="0.25">
      <c r="A535" s="149" t="s">
        <v>458</v>
      </c>
      <c r="B535" s="52"/>
      <c r="C535" s="52" t="s">
        <v>3</v>
      </c>
      <c r="D535" s="52" t="s">
        <v>5</v>
      </c>
      <c r="E535" s="52" t="s">
        <v>8</v>
      </c>
      <c r="F535" s="52"/>
      <c r="G535" s="52"/>
    </row>
    <row r="536" spans="1:9" ht="15" customHeight="1" x14ac:dyDescent="0.25">
      <c r="A536" s="52" t="s">
        <v>51</v>
      </c>
      <c r="B536" s="53">
        <f>SUM(C536,E536:G536)</f>
        <v>269</v>
      </c>
      <c r="C536" s="19">
        <f>D536</f>
        <v>223</v>
      </c>
      <c r="D536" s="6">
        <v>223</v>
      </c>
      <c r="E536" s="6">
        <v>1</v>
      </c>
      <c r="F536" s="6">
        <v>2</v>
      </c>
      <c r="G536" s="6">
        <v>43</v>
      </c>
    </row>
    <row r="537" spans="1:9" ht="15" customHeight="1" x14ac:dyDescent="0.25">
      <c r="A537" s="52" t="s">
        <v>52</v>
      </c>
      <c r="B537" s="53">
        <f t="shared" ref="B537:B538" si="190">SUM(C537,E537:G537)</f>
        <v>34</v>
      </c>
      <c r="C537" s="19">
        <f t="shared" ref="C537:C538" si="191">D537</f>
        <v>28</v>
      </c>
      <c r="D537" s="6">
        <v>28</v>
      </c>
      <c r="E537" s="6">
        <v>0</v>
      </c>
      <c r="F537" s="6">
        <v>0</v>
      </c>
      <c r="G537" s="6">
        <v>6</v>
      </c>
    </row>
    <row r="538" spans="1:9" ht="15" customHeight="1" x14ac:dyDescent="0.25">
      <c r="A538" s="52" t="s">
        <v>246</v>
      </c>
      <c r="B538" s="53">
        <f t="shared" si="190"/>
        <v>166</v>
      </c>
      <c r="C538" s="19">
        <f t="shared" si="191"/>
        <v>143</v>
      </c>
      <c r="D538" s="6">
        <v>143</v>
      </c>
      <c r="E538" s="6">
        <v>0</v>
      </c>
      <c r="F538" s="6">
        <v>0</v>
      </c>
      <c r="G538" s="6">
        <v>23</v>
      </c>
    </row>
    <row r="539" spans="1:9" ht="15" customHeight="1" x14ac:dyDescent="0.25">
      <c r="A539" s="131" t="s">
        <v>261</v>
      </c>
      <c r="B539" s="53">
        <f>SUM(B536:B538)</f>
        <v>469</v>
      </c>
      <c r="C539" s="53">
        <f t="shared" ref="C539:G539" si="192">SUM(C536:C538)</f>
        <v>394</v>
      </c>
      <c r="D539" s="53">
        <f t="shared" si="192"/>
        <v>394</v>
      </c>
      <c r="E539" s="53">
        <f t="shared" si="192"/>
        <v>1</v>
      </c>
      <c r="F539" s="53">
        <f t="shared" si="192"/>
        <v>2</v>
      </c>
      <c r="G539" s="53">
        <f t="shared" si="192"/>
        <v>72</v>
      </c>
    </row>
    <row r="541" spans="1:9" ht="96" customHeight="1" x14ac:dyDescent="0.2">
      <c r="A541" s="148" t="s">
        <v>596</v>
      </c>
      <c r="B541" s="51" t="s">
        <v>0</v>
      </c>
      <c r="C541" s="51" t="s">
        <v>446</v>
      </c>
      <c r="D541" s="51" t="s">
        <v>775</v>
      </c>
      <c r="E541" s="51" t="s">
        <v>447</v>
      </c>
      <c r="F541" s="51" t="s">
        <v>776</v>
      </c>
      <c r="G541" s="51" t="s">
        <v>2</v>
      </c>
      <c r="H541" s="51" t="s">
        <v>114</v>
      </c>
      <c r="I541" s="51" t="s">
        <v>115</v>
      </c>
    </row>
    <row r="542" spans="1:9" ht="15" customHeight="1" x14ac:dyDescent="0.25">
      <c r="A542" s="149" t="s">
        <v>504</v>
      </c>
      <c r="B542" s="52"/>
      <c r="C542" s="52" t="s">
        <v>3</v>
      </c>
      <c r="D542" s="52" t="s">
        <v>4</v>
      </c>
      <c r="E542" s="52" t="s">
        <v>3</v>
      </c>
      <c r="F542" s="52" t="s">
        <v>5</v>
      </c>
      <c r="G542" s="52" t="s">
        <v>8</v>
      </c>
      <c r="H542" s="52"/>
      <c r="I542" s="52"/>
    </row>
    <row r="543" spans="1:9" ht="15" customHeight="1" x14ac:dyDescent="0.25">
      <c r="A543" s="52" t="s">
        <v>51</v>
      </c>
      <c r="B543" s="53">
        <f>SUM(C543,E543,G543:I543)</f>
        <v>538</v>
      </c>
      <c r="C543" s="19">
        <f>D543</f>
        <v>89</v>
      </c>
      <c r="D543" s="6">
        <v>89</v>
      </c>
      <c r="E543" s="19">
        <f t="shared" ref="E543:E545" si="193">F543</f>
        <v>212</v>
      </c>
      <c r="F543" s="6">
        <v>212</v>
      </c>
      <c r="G543" s="6">
        <v>0</v>
      </c>
      <c r="H543" s="6">
        <v>0</v>
      </c>
      <c r="I543" s="6">
        <v>237</v>
      </c>
    </row>
    <row r="544" spans="1:9" ht="15" customHeight="1" x14ac:dyDescent="0.25">
      <c r="A544" s="52" t="s">
        <v>52</v>
      </c>
      <c r="B544" s="53">
        <f t="shared" ref="B544:B545" si="194">SUM(C544,E544,G544:I544)</f>
        <v>68</v>
      </c>
      <c r="C544" s="19">
        <f t="shared" ref="C544:C545" si="195">D544</f>
        <v>12</v>
      </c>
      <c r="D544" s="6">
        <v>12</v>
      </c>
      <c r="E544" s="19">
        <f t="shared" si="193"/>
        <v>21</v>
      </c>
      <c r="F544" s="6">
        <v>21</v>
      </c>
      <c r="G544" s="6">
        <v>0</v>
      </c>
      <c r="H544" s="6">
        <v>0</v>
      </c>
      <c r="I544" s="6">
        <v>35</v>
      </c>
    </row>
    <row r="545" spans="1:15" ht="15" customHeight="1" x14ac:dyDescent="0.25">
      <c r="A545" s="52" t="s">
        <v>246</v>
      </c>
      <c r="B545" s="53">
        <f t="shared" si="194"/>
        <v>332</v>
      </c>
      <c r="C545" s="19">
        <f t="shared" si="195"/>
        <v>74</v>
      </c>
      <c r="D545" s="6">
        <v>74</v>
      </c>
      <c r="E545" s="19">
        <f t="shared" si="193"/>
        <v>111</v>
      </c>
      <c r="F545" s="6">
        <v>111</v>
      </c>
      <c r="G545" s="6">
        <v>0</v>
      </c>
      <c r="H545" s="6">
        <v>0</v>
      </c>
      <c r="I545" s="6">
        <v>147</v>
      </c>
    </row>
    <row r="546" spans="1:15" ht="15" customHeight="1" x14ac:dyDescent="0.25">
      <c r="A546" s="131" t="s">
        <v>261</v>
      </c>
      <c r="B546" s="53">
        <f>SUM(B543:B545)</f>
        <v>938</v>
      </c>
      <c r="C546" s="53">
        <f t="shared" ref="C546:I546" si="196">SUM(C543:C545)</f>
        <v>175</v>
      </c>
      <c r="D546" s="53">
        <f t="shared" si="196"/>
        <v>175</v>
      </c>
      <c r="E546" s="53">
        <f t="shared" si="196"/>
        <v>344</v>
      </c>
      <c r="F546" s="53">
        <f t="shared" si="196"/>
        <v>344</v>
      </c>
      <c r="G546" s="53">
        <f t="shared" si="196"/>
        <v>0</v>
      </c>
      <c r="H546" s="53">
        <f t="shared" si="196"/>
        <v>0</v>
      </c>
      <c r="I546" s="53">
        <f t="shared" si="196"/>
        <v>419</v>
      </c>
    </row>
    <row r="548" spans="1:15" ht="88.5" customHeight="1" x14ac:dyDescent="0.2">
      <c r="A548" s="148" t="s">
        <v>597</v>
      </c>
      <c r="B548" s="51" t="s">
        <v>0</v>
      </c>
      <c r="C548" s="51" t="s">
        <v>448</v>
      </c>
      <c r="D548" s="51" t="s">
        <v>448</v>
      </c>
      <c r="E548" s="51" t="s">
        <v>777</v>
      </c>
      <c r="F548" s="51" t="s">
        <v>449</v>
      </c>
      <c r="G548" s="51" t="s">
        <v>449</v>
      </c>
      <c r="H548" s="51" t="s">
        <v>778</v>
      </c>
      <c r="I548" s="51" t="s">
        <v>262</v>
      </c>
      <c r="J548" s="51" t="s">
        <v>262</v>
      </c>
      <c r="K548" s="51" t="s">
        <v>451</v>
      </c>
      <c r="L548" s="51" t="s">
        <v>451</v>
      </c>
      <c r="M548" s="51" t="s">
        <v>2</v>
      </c>
      <c r="N548" s="51" t="s">
        <v>114</v>
      </c>
      <c r="O548" s="51" t="s">
        <v>115</v>
      </c>
    </row>
    <row r="549" spans="1:15" ht="15" customHeight="1" x14ac:dyDescent="0.25">
      <c r="A549" s="149" t="s">
        <v>504</v>
      </c>
      <c r="B549" s="52"/>
      <c r="C549" s="52" t="s">
        <v>3</v>
      </c>
      <c r="D549" s="52" t="s">
        <v>4</v>
      </c>
      <c r="E549" s="52" t="s">
        <v>5</v>
      </c>
      <c r="F549" s="52" t="s">
        <v>3</v>
      </c>
      <c r="G549" s="52" t="s">
        <v>4</v>
      </c>
      <c r="H549" s="52" t="s">
        <v>5</v>
      </c>
      <c r="I549" s="52" t="s">
        <v>3</v>
      </c>
      <c r="J549" s="52" t="s">
        <v>450</v>
      </c>
      <c r="K549" s="52" t="s">
        <v>3</v>
      </c>
      <c r="L549" s="52" t="s">
        <v>450</v>
      </c>
      <c r="M549" s="52" t="s">
        <v>8</v>
      </c>
      <c r="N549" s="52"/>
      <c r="O549" s="52"/>
    </row>
    <row r="550" spans="1:15" ht="15" customHeight="1" x14ac:dyDescent="0.25">
      <c r="A550" s="52" t="s">
        <v>40</v>
      </c>
      <c r="B550" s="53">
        <f>SUM(C550,F550,I550,K550,M550:O550)</f>
        <v>472</v>
      </c>
      <c r="C550" s="19">
        <f>SUM(D550:E550)</f>
        <v>164</v>
      </c>
      <c r="D550" s="6">
        <v>48</v>
      </c>
      <c r="E550" s="6">
        <v>116</v>
      </c>
      <c r="F550" s="19">
        <f>SUM(G550:H550)</f>
        <v>160</v>
      </c>
      <c r="G550" s="6">
        <v>56</v>
      </c>
      <c r="H550" s="6">
        <v>104</v>
      </c>
      <c r="I550" s="6">
        <f>J550</f>
        <v>62</v>
      </c>
      <c r="J550" s="6">
        <v>62</v>
      </c>
      <c r="K550" s="6">
        <f>L550</f>
        <v>67</v>
      </c>
      <c r="L550" s="6">
        <v>67</v>
      </c>
      <c r="M550" s="6">
        <v>0</v>
      </c>
      <c r="N550" s="6">
        <v>0</v>
      </c>
      <c r="O550" s="6">
        <v>19</v>
      </c>
    </row>
    <row r="551" spans="1:15" ht="15" customHeight="1" x14ac:dyDescent="0.25">
      <c r="A551" s="131" t="s">
        <v>261</v>
      </c>
      <c r="B551" s="53">
        <f>B550</f>
        <v>472</v>
      </c>
      <c r="C551" s="53">
        <f t="shared" ref="C551:O551" si="197">C550</f>
        <v>164</v>
      </c>
      <c r="D551" s="53">
        <f t="shared" si="197"/>
        <v>48</v>
      </c>
      <c r="E551" s="53">
        <f t="shared" si="197"/>
        <v>116</v>
      </c>
      <c r="F551" s="53">
        <f t="shared" si="197"/>
        <v>160</v>
      </c>
      <c r="G551" s="53">
        <f t="shared" si="197"/>
        <v>56</v>
      </c>
      <c r="H551" s="53">
        <f t="shared" si="197"/>
        <v>104</v>
      </c>
      <c r="I551" s="53">
        <f t="shared" si="197"/>
        <v>62</v>
      </c>
      <c r="J551" s="53">
        <f t="shared" si="197"/>
        <v>62</v>
      </c>
      <c r="K551" s="53">
        <f t="shared" si="197"/>
        <v>67</v>
      </c>
      <c r="L551" s="53">
        <f t="shared" si="197"/>
        <v>67</v>
      </c>
      <c r="M551" s="53">
        <f t="shared" si="197"/>
        <v>0</v>
      </c>
      <c r="N551" s="53">
        <f t="shared" si="197"/>
        <v>0</v>
      </c>
      <c r="O551" s="53">
        <f t="shared" si="197"/>
        <v>19</v>
      </c>
    </row>
    <row r="553" spans="1:15" ht="82.5" customHeight="1" x14ac:dyDescent="0.2">
      <c r="A553" s="148" t="s">
        <v>599</v>
      </c>
      <c r="B553" s="51" t="s">
        <v>0</v>
      </c>
      <c r="C553" s="51" t="s">
        <v>452</v>
      </c>
      <c r="D553" s="51" t="s">
        <v>779</v>
      </c>
      <c r="E553" s="51" t="s">
        <v>452</v>
      </c>
      <c r="F553" s="51" t="s">
        <v>2</v>
      </c>
      <c r="G553" s="51" t="s">
        <v>114</v>
      </c>
      <c r="H553" s="51" t="s">
        <v>115</v>
      </c>
    </row>
    <row r="554" spans="1:15" ht="15" customHeight="1" x14ac:dyDescent="0.25">
      <c r="A554" s="149" t="s">
        <v>458</v>
      </c>
      <c r="B554" s="52"/>
      <c r="C554" s="52" t="s">
        <v>3</v>
      </c>
      <c r="D554" s="52" t="s">
        <v>5</v>
      </c>
      <c r="E554" s="52" t="s">
        <v>6</v>
      </c>
      <c r="F554" s="52" t="s">
        <v>8</v>
      </c>
      <c r="G554" s="52"/>
      <c r="H554" s="52"/>
    </row>
    <row r="555" spans="1:15" ht="15" customHeight="1" x14ac:dyDescent="0.25">
      <c r="A555" s="52" t="s">
        <v>111</v>
      </c>
      <c r="B555" s="53">
        <f>SUM(C555,F555:H555)</f>
        <v>326</v>
      </c>
      <c r="C555" s="19">
        <f>SUM(D555:E555)</f>
        <v>268</v>
      </c>
      <c r="D555" s="6">
        <v>197</v>
      </c>
      <c r="E555" s="6">
        <v>71</v>
      </c>
      <c r="F555" s="6">
        <v>2</v>
      </c>
      <c r="G555" s="6">
        <v>0</v>
      </c>
      <c r="H555" s="6">
        <v>56</v>
      </c>
    </row>
    <row r="556" spans="1:15" ht="15" customHeight="1" x14ac:dyDescent="0.25">
      <c r="A556" s="52" t="s">
        <v>112</v>
      </c>
      <c r="B556" s="53">
        <f t="shared" ref="B556:B557" si="198">SUM(C556,F556:H556)</f>
        <v>269</v>
      </c>
      <c r="C556" s="19">
        <f t="shared" ref="C556:C557" si="199">SUM(D556:E556)</f>
        <v>232</v>
      </c>
      <c r="D556" s="6">
        <v>185</v>
      </c>
      <c r="E556" s="6">
        <v>47</v>
      </c>
      <c r="F556" s="6">
        <v>3</v>
      </c>
      <c r="G556" s="6">
        <v>0</v>
      </c>
      <c r="H556" s="6">
        <v>34</v>
      </c>
    </row>
    <row r="557" spans="1:15" ht="15" customHeight="1" x14ac:dyDescent="0.25">
      <c r="A557" s="52" t="s">
        <v>113</v>
      </c>
      <c r="B557" s="53">
        <f t="shared" si="198"/>
        <v>335</v>
      </c>
      <c r="C557" s="19">
        <f t="shared" si="199"/>
        <v>272</v>
      </c>
      <c r="D557" s="6">
        <v>217</v>
      </c>
      <c r="E557" s="6">
        <v>55</v>
      </c>
      <c r="F557" s="6">
        <v>1</v>
      </c>
      <c r="G557" s="6">
        <v>0</v>
      </c>
      <c r="H557" s="6">
        <v>62</v>
      </c>
    </row>
    <row r="558" spans="1:15" ht="15" customHeight="1" x14ac:dyDescent="0.25">
      <c r="A558" s="131" t="s">
        <v>261</v>
      </c>
      <c r="B558" s="53">
        <f>SUM(B555:B557)</f>
        <v>930</v>
      </c>
      <c r="C558" s="53">
        <f t="shared" ref="C558:H558" si="200">SUM(C555:C557)</f>
        <v>772</v>
      </c>
      <c r="D558" s="53">
        <f t="shared" si="200"/>
        <v>599</v>
      </c>
      <c r="E558" s="53">
        <f t="shared" si="200"/>
        <v>173</v>
      </c>
      <c r="F558" s="53">
        <f t="shared" si="200"/>
        <v>6</v>
      </c>
      <c r="G558" s="53">
        <f t="shared" si="200"/>
        <v>0</v>
      </c>
      <c r="H558" s="53">
        <f t="shared" si="200"/>
        <v>152</v>
      </c>
    </row>
    <row r="560" spans="1:15" ht="100.5" customHeight="1" x14ac:dyDescent="0.2">
      <c r="A560" s="148" t="s">
        <v>598</v>
      </c>
      <c r="B560" s="51" t="s">
        <v>0</v>
      </c>
      <c r="C560" s="51" t="s">
        <v>453</v>
      </c>
      <c r="D560" s="51" t="s">
        <v>780</v>
      </c>
      <c r="E560" s="51" t="s">
        <v>454</v>
      </c>
      <c r="F560" s="51" t="s">
        <v>781</v>
      </c>
      <c r="G560" s="51" t="s">
        <v>2</v>
      </c>
      <c r="H560" s="51" t="s">
        <v>114</v>
      </c>
      <c r="I560" s="51" t="s">
        <v>115</v>
      </c>
    </row>
    <row r="561" spans="1:9" ht="15" customHeight="1" x14ac:dyDescent="0.25">
      <c r="A561" s="149" t="s">
        <v>504</v>
      </c>
      <c r="B561" s="52"/>
      <c r="C561" s="52" t="s">
        <v>3</v>
      </c>
      <c r="D561" s="52" t="s">
        <v>5</v>
      </c>
      <c r="E561" s="52" t="s">
        <v>3</v>
      </c>
      <c r="F561" s="52" t="s">
        <v>5</v>
      </c>
      <c r="G561" s="52" t="s">
        <v>8</v>
      </c>
      <c r="H561" s="52"/>
      <c r="I561" s="52"/>
    </row>
    <row r="562" spans="1:9" ht="15" customHeight="1" x14ac:dyDescent="0.25">
      <c r="A562" s="52" t="s">
        <v>111</v>
      </c>
      <c r="B562" s="53">
        <f>SUM(C562,E562,G562:I562)</f>
        <v>652</v>
      </c>
      <c r="C562" s="19">
        <f>D562</f>
        <v>212</v>
      </c>
      <c r="D562" s="6">
        <v>212</v>
      </c>
      <c r="E562" s="19">
        <f t="shared" ref="E562:E564" si="201">F562</f>
        <v>227</v>
      </c>
      <c r="F562" s="6">
        <v>227</v>
      </c>
      <c r="G562" s="6">
        <v>9</v>
      </c>
      <c r="H562" s="6">
        <v>0</v>
      </c>
      <c r="I562" s="6">
        <v>204</v>
      </c>
    </row>
    <row r="563" spans="1:9" ht="15" customHeight="1" x14ac:dyDescent="0.25">
      <c r="A563" s="52" t="s">
        <v>112</v>
      </c>
      <c r="B563" s="53">
        <f t="shared" ref="B563:B564" si="202">SUM(C563,E563,G563:I563)</f>
        <v>538</v>
      </c>
      <c r="C563" s="19">
        <f t="shared" ref="C563:C564" si="203">D563</f>
        <v>192</v>
      </c>
      <c r="D563" s="6">
        <v>192</v>
      </c>
      <c r="E563" s="19">
        <f t="shared" si="201"/>
        <v>201</v>
      </c>
      <c r="F563" s="6">
        <v>201</v>
      </c>
      <c r="G563" s="6">
        <v>0</v>
      </c>
      <c r="H563" s="6">
        <v>0</v>
      </c>
      <c r="I563" s="6">
        <v>145</v>
      </c>
    </row>
    <row r="564" spans="1:9" ht="15" customHeight="1" x14ac:dyDescent="0.25">
      <c r="A564" s="52" t="s">
        <v>113</v>
      </c>
      <c r="B564" s="53">
        <f t="shared" si="202"/>
        <v>670</v>
      </c>
      <c r="C564" s="19">
        <f t="shared" si="203"/>
        <v>228</v>
      </c>
      <c r="D564" s="6">
        <v>228</v>
      </c>
      <c r="E564" s="19">
        <f t="shared" si="201"/>
        <v>238</v>
      </c>
      <c r="F564" s="6">
        <v>238</v>
      </c>
      <c r="G564" s="6">
        <v>1</v>
      </c>
      <c r="H564" s="6">
        <v>0</v>
      </c>
      <c r="I564" s="6">
        <v>203</v>
      </c>
    </row>
    <row r="565" spans="1:9" ht="15" customHeight="1" x14ac:dyDescent="0.25">
      <c r="A565" s="131" t="s">
        <v>261</v>
      </c>
      <c r="B565" s="53">
        <f>SUM(B562:B564)</f>
        <v>1860</v>
      </c>
      <c r="C565" s="53">
        <f t="shared" ref="C565:I565" si="204">SUM(C562:C564)</f>
        <v>632</v>
      </c>
      <c r="D565" s="53">
        <f t="shared" si="204"/>
        <v>632</v>
      </c>
      <c r="E565" s="53">
        <f t="shared" si="204"/>
        <v>666</v>
      </c>
      <c r="F565" s="53">
        <f t="shared" si="204"/>
        <v>666</v>
      </c>
      <c r="G565" s="53">
        <f t="shared" si="204"/>
        <v>10</v>
      </c>
      <c r="H565" s="53">
        <f t="shared" si="204"/>
        <v>0</v>
      </c>
      <c r="I565" s="53">
        <f t="shared" si="204"/>
        <v>552</v>
      </c>
    </row>
  </sheetData>
  <pageMargins left="0.28125" right="0.45" top="0.75" bottom="0.5" header="0.3" footer="0.3"/>
  <pageSetup paperSize="5" orientation="portrait" r:id="rId1"/>
  <headerFooter>
    <oddHeader>&amp;C&amp;"-,Bold"&amp;12 2021 General Election
November 2, 2021</oddHeader>
    <oddFooter>&amp;RPage &amp;P of &amp;N</oddFooter>
  </headerFooter>
  <ignoredErrors>
    <ignoredError sqref="B3 F3 B8:C8 B13:B17 B22:B26 B31:B32 B37:B38 H37:H38 B42:B43 E48:E49 B48:B49 B55:H55 B60:H60 B65:K65 B70:H70 B78:K78 B82:B85 B90 B96:H97 B105 B110 B115 B120 B127:G127 B133:G133 B139:H139 B143:B144 B149:B152 B157 B158:B160 B165:B168 C173:C182 B173:B182 B187:B188 B193:B195 B200:B201 B209:H209 B213:B222 B241 B246:C246 B251:C251 B256:C256 B261:C261 B266:C266 B271 B276 B281 B286 B291:C295 B300:C304 B309:B310 B315:C315 B320 B330 B325 B335 B340 B345:C345 B350 B355 B360:B361 B372:B373 B378:B379 B384:B385 B390:C397 B402:C409 C438:C445 B438:B445 B426:C433 B414:B421 C450:C452 B450:B452 C471:C473 B478:C480 B471:B473 B464:B466 J464:J466 B457:C459 B485:B486 B491:C492 B497:C498 B503:C504 B509:B510 H509:H510 B515:C516 B521:B525 B530:B531 B536:B538 B543:B545 B550 C555:C557 B555:B557 B562:B564 B54:C54 B59:C59 B64:C64 F64 B69:C69 B74:C77 F74:F77 B95:C95 H95 B101:H101 B100:C100 B125:C126 B131:C132 B137:C138 B206:C208 F256 F300:F304 E426:E433 E457:E459 F515:F516 B99:H99 B98:C98 F98:H9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0"/>
  <sheetViews>
    <sheetView view="pageLayout" zoomScaleNormal="100" workbookViewId="0"/>
  </sheetViews>
  <sheetFormatPr defaultRowHeight="15" customHeight="1" x14ac:dyDescent="0.25"/>
  <cols>
    <col min="1" max="1" width="16.7109375" style="71" customWidth="1"/>
    <col min="2" max="23" width="5" style="71" customWidth="1"/>
    <col min="24" max="16384" width="9.140625" style="71"/>
  </cols>
  <sheetData>
    <row r="1" spans="1:13" ht="84" customHeight="1" x14ac:dyDescent="0.2">
      <c r="A1" s="105" t="s">
        <v>600</v>
      </c>
      <c r="B1" s="109" t="s">
        <v>0</v>
      </c>
      <c r="C1" s="109" t="s">
        <v>617</v>
      </c>
      <c r="D1" s="109" t="s">
        <v>782</v>
      </c>
      <c r="E1" s="109" t="s">
        <v>2</v>
      </c>
      <c r="F1" s="109" t="s">
        <v>114</v>
      </c>
      <c r="G1" s="109" t="s">
        <v>115</v>
      </c>
      <c r="H1" s="146"/>
      <c r="I1" s="146"/>
      <c r="J1" s="146"/>
    </row>
    <row r="2" spans="1:13" ht="15" customHeight="1" x14ac:dyDescent="0.25">
      <c r="A2" s="152" t="s">
        <v>458</v>
      </c>
      <c r="B2" s="110"/>
      <c r="C2" s="110" t="s">
        <v>3</v>
      </c>
      <c r="D2" s="110" t="s">
        <v>5</v>
      </c>
      <c r="E2" s="110" t="s">
        <v>8</v>
      </c>
      <c r="F2" s="110"/>
      <c r="G2" s="110"/>
      <c r="H2" s="116"/>
      <c r="I2" s="116"/>
      <c r="J2" s="116"/>
      <c r="K2" s="116"/>
      <c r="L2" s="116"/>
      <c r="M2" s="116"/>
    </row>
    <row r="3" spans="1:13" ht="15" customHeight="1" x14ac:dyDescent="0.25">
      <c r="A3" s="107" t="s">
        <v>237</v>
      </c>
      <c r="B3" s="40">
        <f>SUM(C3,E3:G3)</f>
        <v>101</v>
      </c>
      <c r="C3" s="7">
        <f>D3</f>
        <v>87</v>
      </c>
      <c r="D3" s="5">
        <v>87</v>
      </c>
      <c r="E3" s="5">
        <v>3</v>
      </c>
      <c r="F3" s="5">
        <v>0</v>
      </c>
      <c r="G3" s="5">
        <v>11</v>
      </c>
      <c r="H3" s="32"/>
      <c r="I3" s="32"/>
      <c r="J3" s="32"/>
      <c r="K3" s="32"/>
      <c r="L3" s="32"/>
      <c r="M3" s="32"/>
    </row>
    <row r="4" spans="1:13" ht="15" customHeight="1" x14ac:dyDescent="0.25">
      <c r="A4" s="107" t="s">
        <v>236</v>
      </c>
      <c r="B4" s="40">
        <f t="shared" ref="B4" si="0">B3</f>
        <v>101</v>
      </c>
      <c r="C4" s="40">
        <f>C3</f>
        <v>87</v>
      </c>
      <c r="D4" s="40">
        <f t="shared" ref="D4:G4" si="1">D3</f>
        <v>87</v>
      </c>
      <c r="E4" s="40">
        <f t="shared" si="1"/>
        <v>3</v>
      </c>
      <c r="F4" s="40">
        <f t="shared" si="1"/>
        <v>0</v>
      </c>
      <c r="G4" s="40">
        <f t="shared" si="1"/>
        <v>11</v>
      </c>
      <c r="H4" s="146"/>
      <c r="I4" s="146"/>
      <c r="J4" s="146"/>
    </row>
    <row r="5" spans="1:13" ht="15" customHeight="1" x14ac:dyDescent="0.25">
      <c r="B5" s="147"/>
      <c r="C5" s="147"/>
      <c r="D5" s="147"/>
      <c r="E5" s="147"/>
      <c r="F5" s="147"/>
      <c r="G5" s="147"/>
      <c r="H5" s="147"/>
      <c r="I5" s="147"/>
      <c r="J5" s="147"/>
    </row>
    <row r="6" spans="1:13" ht="114" customHeight="1" x14ac:dyDescent="0.2">
      <c r="A6" s="105" t="s">
        <v>601</v>
      </c>
      <c r="B6" s="109" t="s">
        <v>0</v>
      </c>
      <c r="C6" s="109" t="s">
        <v>324</v>
      </c>
      <c r="D6" s="109" t="s">
        <v>783</v>
      </c>
      <c r="E6" s="109" t="s">
        <v>325</v>
      </c>
      <c r="F6" s="109" t="s">
        <v>784</v>
      </c>
      <c r="G6" s="109" t="s">
        <v>2</v>
      </c>
      <c r="H6" s="109" t="s">
        <v>114</v>
      </c>
      <c r="I6" s="109" t="s">
        <v>115</v>
      </c>
    </row>
    <row r="7" spans="1:13" ht="15" customHeight="1" x14ac:dyDescent="0.25">
      <c r="A7" s="152" t="s">
        <v>504</v>
      </c>
      <c r="B7" s="110"/>
      <c r="C7" s="110" t="s">
        <v>3</v>
      </c>
      <c r="D7" s="110" t="s">
        <v>5</v>
      </c>
      <c r="E7" s="110" t="s">
        <v>3</v>
      </c>
      <c r="F7" s="110" t="s">
        <v>5</v>
      </c>
      <c r="G7" s="110" t="s">
        <v>8</v>
      </c>
      <c r="H7" s="110"/>
      <c r="I7" s="110"/>
    </row>
    <row r="8" spans="1:13" ht="15" customHeight="1" x14ac:dyDescent="0.25">
      <c r="A8" s="107" t="s">
        <v>237</v>
      </c>
      <c r="B8" s="40">
        <f>SUM(C8,E8,G8:I8)</f>
        <v>202</v>
      </c>
      <c r="C8" s="10">
        <f>D8</f>
        <v>80</v>
      </c>
      <c r="D8" s="5">
        <v>80</v>
      </c>
      <c r="E8" s="10">
        <f>F8</f>
        <v>85</v>
      </c>
      <c r="F8" s="5">
        <v>85</v>
      </c>
      <c r="G8" s="5">
        <v>2</v>
      </c>
      <c r="H8" s="5">
        <v>0</v>
      </c>
      <c r="I8" s="5">
        <v>35</v>
      </c>
    </row>
    <row r="9" spans="1:13" ht="15" customHeight="1" x14ac:dyDescent="0.25">
      <c r="A9" s="107" t="s">
        <v>236</v>
      </c>
      <c r="B9" s="40">
        <f>B8</f>
        <v>202</v>
      </c>
      <c r="C9" s="40">
        <f t="shared" ref="C9:I9" si="2">C8</f>
        <v>80</v>
      </c>
      <c r="D9" s="40">
        <f t="shared" si="2"/>
        <v>80</v>
      </c>
      <c r="E9" s="40">
        <f t="shared" si="2"/>
        <v>85</v>
      </c>
      <c r="F9" s="40">
        <f t="shared" si="2"/>
        <v>85</v>
      </c>
      <c r="G9" s="40">
        <f t="shared" si="2"/>
        <v>2</v>
      </c>
      <c r="H9" s="40">
        <f t="shared" si="2"/>
        <v>0</v>
      </c>
      <c r="I9" s="40">
        <f t="shared" si="2"/>
        <v>35</v>
      </c>
    </row>
    <row r="10" spans="1:13" ht="15" customHeight="1" x14ac:dyDescent="0.25">
      <c r="A10" s="120"/>
      <c r="B10" s="59"/>
      <c r="C10" s="59"/>
      <c r="D10" s="60"/>
      <c r="E10" s="155"/>
      <c r="F10" s="60"/>
      <c r="G10" s="60"/>
      <c r="H10" s="60"/>
      <c r="I10" s="60"/>
    </row>
    <row r="11" spans="1:13" ht="85.5" customHeight="1" x14ac:dyDescent="0.2">
      <c r="A11" s="105" t="s">
        <v>623</v>
      </c>
      <c r="B11" s="109" t="s">
        <v>0</v>
      </c>
      <c r="C11" s="109" t="s">
        <v>624</v>
      </c>
      <c r="D11" s="109" t="s">
        <v>624</v>
      </c>
      <c r="E11" s="109" t="s">
        <v>625</v>
      </c>
      <c r="F11" s="109" t="s">
        <v>625</v>
      </c>
      <c r="G11" s="109" t="s">
        <v>626</v>
      </c>
      <c r="H11" s="109" t="s">
        <v>785</v>
      </c>
      <c r="I11" s="109" t="s">
        <v>627</v>
      </c>
      <c r="J11" s="109" t="s">
        <v>786</v>
      </c>
      <c r="K11" s="109" t="s">
        <v>2</v>
      </c>
      <c r="L11" s="109" t="s">
        <v>114</v>
      </c>
      <c r="M11" s="109" t="s">
        <v>115</v>
      </c>
    </row>
    <row r="12" spans="1:13" ht="15" customHeight="1" x14ac:dyDescent="0.25">
      <c r="A12" s="152" t="s">
        <v>504</v>
      </c>
      <c r="B12" s="110"/>
      <c r="C12" s="110" t="s">
        <v>3</v>
      </c>
      <c r="D12" s="110" t="s">
        <v>4</v>
      </c>
      <c r="E12" s="110" t="s">
        <v>3</v>
      </c>
      <c r="F12" s="110" t="s">
        <v>4</v>
      </c>
      <c r="G12" s="110" t="s">
        <v>3</v>
      </c>
      <c r="H12" s="110" t="s">
        <v>5</v>
      </c>
      <c r="I12" s="110" t="s">
        <v>3</v>
      </c>
      <c r="J12" s="110" t="s">
        <v>5</v>
      </c>
      <c r="K12" s="110" t="s">
        <v>8</v>
      </c>
      <c r="L12" s="110"/>
      <c r="M12" s="110"/>
    </row>
    <row r="13" spans="1:13" ht="15" customHeight="1" x14ac:dyDescent="0.25">
      <c r="A13" s="107" t="s">
        <v>50</v>
      </c>
      <c r="B13" s="40">
        <f>SUM(C13,E13,G13,I13,K13:M13)</f>
        <v>498</v>
      </c>
      <c r="C13" s="10">
        <f>D13</f>
        <v>84</v>
      </c>
      <c r="D13" s="5">
        <v>84</v>
      </c>
      <c r="E13" s="10">
        <f>F13</f>
        <v>58</v>
      </c>
      <c r="F13" s="5">
        <v>58</v>
      </c>
      <c r="G13" s="10">
        <f>H13</f>
        <v>152</v>
      </c>
      <c r="H13" s="5">
        <v>152</v>
      </c>
      <c r="I13" s="10">
        <f>J13</f>
        <v>167</v>
      </c>
      <c r="J13" s="5">
        <v>167</v>
      </c>
      <c r="K13" s="5">
        <v>0</v>
      </c>
      <c r="L13" s="5">
        <v>4</v>
      </c>
      <c r="M13" s="5">
        <v>33</v>
      </c>
    </row>
    <row r="14" spans="1:13" ht="15" customHeight="1" x14ac:dyDescent="0.25">
      <c r="A14" s="107" t="s">
        <v>236</v>
      </c>
      <c r="B14" s="40">
        <f>B13</f>
        <v>498</v>
      </c>
      <c r="C14" s="40">
        <f t="shared" ref="C14:M14" si="3">C13</f>
        <v>84</v>
      </c>
      <c r="D14" s="40">
        <f t="shared" si="3"/>
        <v>84</v>
      </c>
      <c r="E14" s="40">
        <f t="shared" si="3"/>
        <v>58</v>
      </c>
      <c r="F14" s="40">
        <f t="shared" si="3"/>
        <v>58</v>
      </c>
      <c r="G14" s="40">
        <f t="shared" si="3"/>
        <v>152</v>
      </c>
      <c r="H14" s="40">
        <f t="shared" si="3"/>
        <v>152</v>
      </c>
      <c r="I14" s="40">
        <f t="shared" si="3"/>
        <v>167</v>
      </c>
      <c r="J14" s="40">
        <f t="shared" si="3"/>
        <v>167</v>
      </c>
      <c r="K14" s="40">
        <f t="shared" si="3"/>
        <v>0</v>
      </c>
      <c r="L14" s="40">
        <f t="shared" si="3"/>
        <v>4</v>
      </c>
      <c r="M14" s="40">
        <f t="shared" si="3"/>
        <v>33</v>
      </c>
    </row>
    <row r="15" spans="1:13" ht="15" customHeight="1" x14ac:dyDescent="0.25">
      <c r="A15" s="114"/>
      <c r="B15" s="16"/>
      <c r="C15" s="16"/>
      <c r="D15" s="13"/>
      <c r="E15" s="18"/>
      <c r="F15" s="13"/>
      <c r="G15" s="13"/>
      <c r="H15" s="13"/>
      <c r="I15" s="13"/>
    </row>
    <row r="16" spans="1:13" ht="87.75" customHeight="1" x14ac:dyDescent="0.2">
      <c r="A16" s="105" t="s">
        <v>602</v>
      </c>
      <c r="B16" s="109" t="s">
        <v>0</v>
      </c>
      <c r="C16" s="109" t="s">
        <v>257</v>
      </c>
      <c r="D16" s="109" t="s">
        <v>787</v>
      </c>
      <c r="E16" s="109" t="s">
        <v>2</v>
      </c>
      <c r="F16" s="109" t="s">
        <v>114</v>
      </c>
      <c r="G16" s="109" t="s">
        <v>115</v>
      </c>
      <c r="H16" s="13"/>
    </row>
    <row r="17" spans="1:12" ht="15" customHeight="1" x14ac:dyDescent="0.25">
      <c r="A17" s="152" t="s">
        <v>458</v>
      </c>
      <c r="B17" s="110"/>
      <c r="C17" s="110" t="s">
        <v>3</v>
      </c>
      <c r="D17" s="110" t="s">
        <v>628</v>
      </c>
      <c r="E17" s="110" t="s">
        <v>8</v>
      </c>
      <c r="F17" s="110"/>
      <c r="G17" s="110"/>
      <c r="H17" s="13"/>
    </row>
    <row r="18" spans="1:12" ht="15" customHeight="1" x14ac:dyDescent="0.25">
      <c r="A18" s="107" t="s">
        <v>246</v>
      </c>
      <c r="B18" s="40">
        <f>SUM(C18,E18:G18)</f>
        <v>166</v>
      </c>
      <c r="C18" s="7">
        <f>D18</f>
        <v>136</v>
      </c>
      <c r="D18" s="5">
        <v>136</v>
      </c>
      <c r="E18" s="5">
        <v>2</v>
      </c>
      <c r="F18" s="5">
        <v>0</v>
      </c>
      <c r="G18" s="5">
        <v>28</v>
      </c>
      <c r="H18" s="13"/>
    </row>
    <row r="19" spans="1:12" ht="15" customHeight="1" x14ac:dyDescent="0.25">
      <c r="A19" s="107" t="s">
        <v>236</v>
      </c>
      <c r="B19" s="40">
        <f>B18</f>
        <v>166</v>
      </c>
      <c r="C19" s="40">
        <f t="shared" ref="C19:G19" si="4">C18</f>
        <v>136</v>
      </c>
      <c r="D19" s="40">
        <f t="shared" si="4"/>
        <v>136</v>
      </c>
      <c r="E19" s="40">
        <f t="shared" si="4"/>
        <v>2</v>
      </c>
      <c r="F19" s="40">
        <f t="shared" si="4"/>
        <v>0</v>
      </c>
      <c r="G19" s="40">
        <f t="shared" si="4"/>
        <v>28</v>
      </c>
      <c r="H19" s="13"/>
    </row>
    <row r="20" spans="1:12" ht="15" customHeight="1" x14ac:dyDescent="0.25">
      <c r="A20" s="114"/>
      <c r="B20" s="16"/>
      <c r="C20" s="16"/>
      <c r="D20" s="13"/>
      <c r="E20" s="13"/>
      <c r="F20" s="13"/>
      <c r="G20" s="13"/>
      <c r="H20" s="13"/>
    </row>
    <row r="21" spans="1:12" ht="93.75" customHeight="1" x14ac:dyDescent="0.2">
      <c r="A21" s="105" t="s">
        <v>603</v>
      </c>
      <c r="B21" s="109" t="s">
        <v>0</v>
      </c>
      <c r="C21" s="109" t="s">
        <v>326</v>
      </c>
      <c r="D21" s="109" t="s">
        <v>788</v>
      </c>
      <c r="E21" s="109" t="s">
        <v>327</v>
      </c>
      <c r="F21" s="109" t="s">
        <v>789</v>
      </c>
      <c r="G21" s="109" t="s">
        <v>2</v>
      </c>
      <c r="H21" s="109" t="s">
        <v>114</v>
      </c>
      <c r="I21" s="109" t="s">
        <v>115</v>
      </c>
      <c r="J21" s="13"/>
    </row>
    <row r="22" spans="1:12" ht="15" customHeight="1" x14ac:dyDescent="0.25">
      <c r="A22" s="152" t="s">
        <v>504</v>
      </c>
      <c r="B22" s="110"/>
      <c r="C22" s="110" t="s">
        <v>3</v>
      </c>
      <c r="D22" s="110" t="s">
        <v>628</v>
      </c>
      <c r="E22" s="110" t="s">
        <v>3</v>
      </c>
      <c r="F22" s="110" t="s">
        <v>628</v>
      </c>
      <c r="G22" s="110" t="s">
        <v>8</v>
      </c>
      <c r="H22" s="110"/>
      <c r="I22" s="110"/>
      <c r="J22" s="13"/>
    </row>
    <row r="23" spans="1:12" ht="15" customHeight="1" x14ac:dyDescent="0.25">
      <c r="A23" s="107" t="s">
        <v>246</v>
      </c>
      <c r="B23" s="40">
        <f>SUM(C23,E23,G23:I23)</f>
        <v>332</v>
      </c>
      <c r="C23" s="6">
        <f>D23</f>
        <v>123</v>
      </c>
      <c r="D23" s="5">
        <v>123</v>
      </c>
      <c r="E23" s="6">
        <f>F23</f>
        <v>122</v>
      </c>
      <c r="F23" s="5">
        <v>122</v>
      </c>
      <c r="G23" s="6">
        <v>5</v>
      </c>
      <c r="H23" s="5">
        <v>0</v>
      </c>
      <c r="I23" s="5">
        <v>82</v>
      </c>
      <c r="J23" s="168"/>
    </row>
    <row r="24" spans="1:12" ht="15" customHeight="1" x14ac:dyDescent="0.25">
      <c r="A24" s="107" t="s">
        <v>236</v>
      </c>
      <c r="B24" s="40">
        <f>B23</f>
        <v>332</v>
      </c>
      <c r="C24" s="40">
        <f t="shared" ref="C24:I24" si="5">C23</f>
        <v>123</v>
      </c>
      <c r="D24" s="40">
        <f t="shared" si="5"/>
        <v>123</v>
      </c>
      <c r="E24" s="40">
        <f t="shared" si="5"/>
        <v>122</v>
      </c>
      <c r="F24" s="40">
        <f t="shared" si="5"/>
        <v>122</v>
      </c>
      <c r="G24" s="40">
        <f t="shared" si="5"/>
        <v>5</v>
      </c>
      <c r="H24" s="40">
        <f t="shared" si="5"/>
        <v>0</v>
      </c>
      <c r="I24" s="40">
        <f t="shared" si="5"/>
        <v>82</v>
      </c>
      <c r="J24" s="13"/>
    </row>
    <row r="25" spans="1:12" ht="15" customHeight="1" x14ac:dyDescent="0.25">
      <c r="A25" s="114"/>
      <c r="B25" s="16"/>
      <c r="C25" s="16"/>
      <c r="D25" s="13"/>
      <c r="E25" s="13"/>
      <c r="F25" s="13"/>
      <c r="G25" s="13"/>
      <c r="H25" s="13"/>
    </row>
    <row r="26" spans="1:12" ht="93" customHeight="1" x14ac:dyDescent="0.2">
      <c r="A26" s="105" t="s">
        <v>604</v>
      </c>
      <c r="B26" s="109" t="s">
        <v>0</v>
      </c>
      <c r="C26" s="109" t="s">
        <v>245</v>
      </c>
      <c r="D26" s="109" t="s">
        <v>790</v>
      </c>
      <c r="E26" s="109" t="s">
        <v>2</v>
      </c>
      <c r="F26" s="109" t="s">
        <v>114</v>
      </c>
      <c r="G26" s="109" t="s">
        <v>115</v>
      </c>
      <c r="H26" s="146"/>
    </row>
    <row r="27" spans="1:12" ht="15" customHeight="1" x14ac:dyDescent="0.25">
      <c r="A27" s="152" t="s">
        <v>458</v>
      </c>
      <c r="B27" s="110"/>
      <c r="C27" s="110" t="s">
        <v>3</v>
      </c>
      <c r="D27" s="110" t="s">
        <v>4</v>
      </c>
      <c r="E27" s="110" t="s">
        <v>8</v>
      </c>
      <c r="F27" s="110"/>
      <c r="G27" s="110"/>
      <c r="H27" s="146"/>
    </row>
    <row r="28" spans="1:12" ht="15" customHeight="1" x14ac:dyDescent="0.25">
      <c r="A28" s="107" t="s">
        <v>83</v>
      </c>
      <c r="B28" s="40">
        <f>SUM(C28,E28:G28)</f>
        <v>152</v>
      </c>
      <c r="C28" s="7">
        <f>D28</f>
        <v>106</v>
      </c>
      <c r="D28" s="5">
        <v>106</v>
      </c>
      <c r="E28" s="5">
        <v>1</v>
      </c>
      <c r="F28" s="5">
        <v>0</v>
      </c>
      <c r="G28" s="5">
        <v>45</v>
      </c>
      <c r="H28" s="146"/>
    </row>
    <row r="29" spans="1:12" ht="15" customHeight="1" x14ac:dyDescent="0.25">
      <c r="A29" s="107" t="s">
        <v>236</v>
      </c>
      <c r="B29" s="40">
        <f t="shared" ref="B29" si="6">B28</f>
        <v>152</v>
      </c>
      <c r="C29" s="40">
        <f>C28</f>
        <v>106</v>
      </c>
      <c r="D29" s="40">
        <f t="shared" ref="D29:G29" si="7">D28</f>
        <v>106</v>
      </c>
      <c r="E29" s="40">
        <f t="shared" si="7"/>
        <v>1</v>
      </c>
      <c r="F29" s="40">
        <f t="shared" si="7"/>
        <v>0</v>
      </c>
      <c r="G29" s="40">
        <f t="shared" si="7"/>
        <v>45</v>
      </c>
      <c r="H29" s="146"/>
    </row>
    <row r="30" spans="1:12" ht="15" customHeight="1" x14ac:dyDescent="0.25">
      <c r="B30" s="147"/>
      <c r="C30" s="147"/>
      <c r="D30" s="147"/>
      <c r="E30" s="147"/>
      <c r="F30" s="147"/>
      <c r="G30" s="147"/>
      <c r="H30" s="147"/>
      <c r="I30" s="147"/>
      <c r="L30" s="146"/>
    </row>
    <row r="31" spans="1:12" ht="84" customHeight="1" x14ac:dyDescent="0.2">
      <c r="A31" s="105" t="s">
        <v>605</v>
      </c>
      <c r="B31" s="109" t="s">
        <v>0</v>
      </c>
      <c r="C31" s="109" t="s">
        <v>328</v>
      </c>
      <c r="D31" s="109" t="s">
        <v>791</v>
      </c>
      <c r="E31" s="109" t="s">
        <v>329</v>
      </c>
      <c r="F31" s="109" t="s">
        <v>792</v>
      </c>
      <c r="G31" s="109" t="s">
        <v>2</v>
      </c>
      <c r="H31" s="109" t="s">
        <v>114</v>
      </c>
      <c r="I31" s="109" t="s">
        <v>115</v>
      </c>
      <c r="J31" s="146"/>
    </row>
    <row r="32" spans="1:12" ht="15" customHeight="1" x14ac:dyDescent="0.25">
      <c r="A32" s="152" t="s">
        <v>504</v>
      </c>
      <c r="B32" s="110"/>
      <c r="C32" s="110" t="s">
        <v>3</v>
      </c>
      <c r="D32" s="110" t="s">
        <v>4</v>
      </c>
      <c r="E32" s="110" t="s">
        <v>3</v>
      </c>
      <c r="F32" s="110" t="s">
        <v>4</v>
      </c>
      <c r="G32" s="110" t="s">
        <v>8</v>
      </c>
      <c r="H32" s="110"/>
      <c r="I32" s="110"/>
      <c r="J32" s="146"/>
    </row>
    <row r="33" spans="1:10" ht="15" customHeight="1" x14ac:dyDescent="0.25">
      <c r="A33" s="112" t="s">
        <v>83</v>
      </c>
      <c r="B33" s="40">
        <f>SUM(C33,E33,G33:I33)</f>
        <v>304</v>
      </c>
      <c r="C33" s="7">
        <f>D33</f>
        <v>101</v>
      </c>
      <c r="D33" s="5">
        <v>101</v>
      </c>
      <c r="E33" s="7">
        <f>F33</f>
        <v>90</v>
      </c>
      <c r="F33" s="5">
        <v>90</v>
      </c>
      <c r="G33" s="5">
        <v>2</v>
      </c>
      <c r="H33" s="5">
        <v>0</v>
      </c>
      <c r="I33" s="5">
        <v>111</v>
      </c>
      <c r="J33" s="146"/>
    </row>
    <row r="34" spans="1:10" ht="15" customHeight="1" x14ac:dyDescent="0.25">
      <c r="A34" s="112" t="s">
        <v>236</v>
      </c>
      <c r="B34" s="41">
        <f t="shared" ref="B34:H34" si="8">B33</f>
        <v>304</v>
      </c>
      <c r="C34" s="41">
        <f t="shared" si="8"/>
        <v>101</v>
      </c>
      <c r="D34" s="41">
        <f t="shared" si="8"/>
        <v>101</v>
      </c>
      <c r="E34" s="41">
        <f t="shared" si="8"/>
        <v>90</v>
      </c>
      <c r="F34" s="41">
        <f t="shared" si="8"/>
        <v>90</v>
      </c>
      <c r="G34" s="41">
        <f t="shared" si="8"/>
        <v>2</v>
      </c>
      <c r="H34" s="41">
        <f t="shared" si="8"/>
        <v>0</v>
      </c>
      <c r="I34" s="41">
        <f>I33</f>
        <v>111</v>
      </c>
    </row>
    <row r="35" spans="1:10" ht="15" customHeight="1" x14ac:dyDescent="0.25">
      <c r="A35" s="137"/>
      <c r="B35" s="16"/>
      <c r="C35" s="16"/>
      <c r="D35" s="13"/>
      <c r="E35" s="17"/>
      <c r="F35" s="13"/>
      <c r="G35" s="13"/>
      <c r="H35" s="13"/>
      <c r="I35" s="13"/>
    </row>
    <row r="36" spans="1:10" ht="97.5" customHeight="1" x14ac:dyDescent="0.2">
      <c r="A36" s="105" t="s">
        <v>606</v>
      </c>
      <c r="B36" s="109" t="s">
        <v>0</v>
      </c>
      <c r="C36" s="109" t="s">
        <v>330</v>
      </c>
      <c r="D36" s="109" t="s">
        <v>793</v>
      </c>
      <c r="E36" s="109" t="s">
        <v>2</v>
      </c>
      <c r="F36" s="109" t="s">
        <v>114</v>
      </c>
      <c r="G36" s="109" t="s">
        <v>115</v>
      </c>
    </row>
    <row r="37" spans="1:10" ht="15" customHeight="1" x14ac:dyDescent="0.25">
      <c r="A37" s="152" t="s">
        <v>458</v>
      </c>
      <c r="B37" s="110"/>
      <c r="C37" s="110" t="s">
        <v>3</v>
      </c>
      <c r="D37" s="110" t="s">
        <v>4</v>
      </c>
      <c r="E37" s="110" t="s">
        <v>8</v>
      </c>
      <c r="F37" s="110"/>
      <c r="G37" s="110"/>
    </row>
    <row r="38" spans="1:10" ht="15" customHeight="1" x14ac:dyDescent="0.25">
      <c r="A38" s="112" t="s">
        <v>83</v>
      </c>
      <c r="B38" s="40">
        <f>SUM(C38,E38:G38)</f>
        <v>152</v>
      </c>
      <c r="C38" s="7">
        <f>D38</f>
        <v>94</v>
      </c>
      <c r="D38" s="5">
        <v>94</v>
      </c>
      <c r="E38" s="5">
        <v>1</v>
      </c>
      <c r="F38" s="5">
        <v>0</v>
      </c>
      <c r="G38" s="5">
        <v>57</v>
      </c>
    </row>
    <row r="39" spans="1:10" ht="15" customHeight="1" x14ac:dyDescent="0.25">
      <c r="A39" s="112" t="s">
        <v>236</v>
      </c>
      <c r="B39" s="40">
        <f>B38</f>
        <v>152</v>
      </c>
      <c r="C39" s="40">
        <f t="shared" ref="C39:G39" si="9">C38</f>
        <v>94</v>
      </c>
      <c r="D39" s="40">
        <f t="shared" si="9"/>
        <v>94</v>
      </c>
      <c r="E39" s="40">
        <f t="shared" si="9"/>
        <v>1</v>
      </c>
      <c r="F39" s="40">
        <f t="shared" si="9"/>
        <v>0</v>
      </c>
      <c r="G39" s="40">
        <f t="shared" si="9"/>
        <v>57</v>
      </c>
    </row>
    <row r="40" spans="1:10" ht="15" customHeight="1" x14ac:dyDescent="0.25">
      <c r="A40" s="137"/>
      <c r="B40" s="16"/>
      <c r="C40" s="16"/>
      <c r="D40" s="13"/>
      <c r="E40" s="17"/>
      <c r="F40" s="13"/>
      <c r="G40" s="13"/>
      <c r="H40" s="13"/>
      <c r="I40" s="13"/>
    </row>
    <row r="41" spans="1:10" ht="87" customHeight="1" x14ac:dyDescent="0.2">
      <c r="A41" s="105" t="s">
        <v>607</v>
      </c>
      <c r="B41" s="109" t="s">
        <v>0</v>
      </c>
      <c r="C41" s="109" t="s">
        <v>331</v>
      </c>
      <c r="D41" s="109" t="s">
        <v>794</v>
      </c>
      <c r="E41" s="109" t="s">
        <v>332</v>
      </c>
      <c r="F41" s="109" t="s">
        <v>795</v>
      </c>
      <c r="G41" s="109" t="s">
        <v>2</v>
      </c>
      <c r="H41" s="109" t="s">
        <v>114</v>
      </c>
      <c r="I41" s="109" t="s">
        <v>115</v>
      </c>
    </row>
    <row r="42" spans="1:10" ht="15" customHeight="1" x14ac:dyDescent="0.25">
      <c r="A42" s="152" t="s">
        <v>504</v>
      </c>
      <c r="B42" s="110"/>
      <c r="C42" s="110" t="s">
        <v>3</v>
      </c>
      <c r="D42" s="110" t="s">
        <v>4</v>
      </c>
      <c r="E42" s="110" t="s">
        <v>3</v>
      </c>
      <c r="F42" s="110" t="s">
        <v>4</v>
      </c>
      <c r="G42" s="110" t="s">
        <v>8</v>
      </c>
      <c r="H42" s="110"/>
      <c r="I42" s="110"/>
    </row>
    <row r="43" spans="1:10" ht="15" customHeight="1" x14ac:dyDescent="0.25">
      <c r="A43" s="107" t="s">
        <v>87</v>
      </c>
      <c r="B43" s="40">
        <f>SUM(C43,E43,G43:I43)</f>
        <v>384</v>
      </c>
      <c r="C43" s="7">
        <f>D43</f>
        <v>124</v>
      </c>
      <c r="D43" s="5">
        <v>124</v>
      </c>
      <c r="E43" s="7">
        <f t="shared" ref="E43:E44" si="10">F43</f>
        <v>120</v>
      </c>
      <c r="F43" s="5">
        <v>120</v>
      </c>
      <c r="G43" s="5">
        <v>3</v>
      </c>
      <c r="H43" s="5">
        <v>0</v>
      </c>
      <c r="I43" s="5">
        <v>137</v>
      </c>
    </row>
    <row r="44" spans="1:10" ht="15" customHeight="1" x14ac:dyDescent="0.25">
      <c r="A44" s="107" t="s">
        <v>89</v>
      </c>
      <c r="B44" s="40">
        <f>SUM(C44,E44,G44:I44)</f>
        <v>296</v>
      </c>
      <c r="C44" s="7">
        <f>D44</f>
        <v>78</v>
      </c>
      <c r="D44" s="5">
        <v>78</v>
      </c>
      <c r="E44" s="7">
        <f t="shared" si="10"/>
        <v>79</v>
      </c>
      <c r="F44" s="5">
        <v>79</v>
      </c>
      <c r="G44" s="5">
        <v>2</v>
      </c>
      <c r="H44" s="5">
        <v>0</v>
      </c>
      <c r="I44" s="5">
        <v>137</v>
      </c>
    </row>
    <row r="45" spans="1:10" ht="15" customHeight="1" x14ac:dyDescent="0.25">
      <c r="A45" s="107" t="s">
        <v>236</v>
      </c>
      <c r="B45" s="40">
        <f>SUM(B43:B44)</f>
        <v>680</v>
      </c>
      <c r="C45" s="40">
        <f t="shared" ref="C45:I45" si="11">SUM(C43:C44)</f>
        <v>202</v>
      </c>
      <c r="D45" s="40">
        <f t="shared" si="11"/>
        <v>202</v>
      </c>
      <c r="E45" s="40">
        <f t="shared" si="11"/>
        <v>199</v>
      </c>
      <c r="F45" s="40">
        <f t="shared" si="11"/>
        <v>199</v>
      </c>
      <c r="G45" s="40">
        <f t="shared" si="11"/>
        <v>5</v>
      </c>
      <c r="H45" s="40">
        <f t="shared" si="11"/>
        <v>0</v>
      </c>
      <c r="I45" s="40">
        <f t="shared" si="11"/>
        <v>274</v>
      </c>
    </row>
    <row r="46" spans="1:10" ht="15" customHeight="1" x14ac:dyDescent="0.25">
      <c r="A46" s="114"/>
      <c r="B46" s="16"/>
      <c r="C46" s="16"/>
      <c r="D46" s="13"/>
      <c r="E46" s="18"/>
      <c r="F46" s="13"/>
      <c r="G46" s="13"/>
      <c r="H46" s="13"/>
      <c r="I46" s="13"/>
    </row>
    <row r="47" spans="1:10" ht="81.75" customHeight="1" x14ac:dyDescent="0.2">
      <c r="A47" s="105" t="s">
        <v>608</v>
      </c>
      <c r="B47" s="109" t="s">
        <v>0</v>
      </c>
      <c r="C47" s="109" t="s">
        <v>333</v>
      </c>
      <c r="D47" s="109" t="s">
        <v>754</v>
      </c>
      <c r="E47" s="109" t="s">
        <v>333</v>
      </c>
      <c r="F47" s="109" t="s">
        <v>2</v>
      </c>
      <c r="G47" s="109" t="s">
        <v>114</v>
      </c>
      <c r="H47" s="109" t="s">
        <v>115</v>
      </c>
    </row>
    <row r="48" spans="1:10" ht="15" customHeight="1" x14ac:dyDescent="0.25">
      <c r="A48" s="152" t="s">
        <v>458</v>
      </c>
      <c r="B48" s="110"/>
      <c r="C48" s="110" t="s">
        <v>3</v>
      </c>
      <c r="D48" s="110" t="s">
        <v>4</v>
      </c>
      <c r="E48" s="110" t="s">
        <v>7</v>
      </c>
      <c r="F48" s="110" t="s">
        <v>8</v>
      </c>
      <c r="G48" s="110"/>
      <c r="H48" s="110"/>
    </row>
    <row r="49" spans="1:16" ht="15" customHeight="1" x14ac:dyDescent="0.25">
      <c r="A49" s="110" t="s">
        <v>26</v>
      </c>
      <c r="B49" s="40">
        <f>SUM(C49,F49:H49)</f>
        <v>453</v>
      </c>
      <c r="C49" s="9">
        <f>SUM(D49:E49)</f>
        <v>310</v>
      </c>
      <c r="D49" s="5">
        <v>253</v>
      </c>
      <c r="E49" s="5">
        <v>57</v>
      </c>
      <c r="F49" s="5">
        <v>0</v>
      </c>
      <c r="G49" s="5">
        <v>0</v>
      </c>
      <c r="H49" s="5">
        <v>143</v>
      </c>
    </row>
    <row r="50" spans="1:16" ht="15" customHeight="1" x14ac:dyDescent="0.25">
      <c r="A50" s="110" t="s">
        <v>27</v>
      </c>
      <c r="B50" s="40">
        <f t="shared" ref="B50:B53" si="12">SUM(C50,F50:H50)</f>
        <v>284</v>
      </c>
      <c r="C50" s="9">
        <f t="shared" ref="C50:C53" si="13">SUM(D50:E50)</f>
        <v>217</v>
      </c>
      <c r="D50" s="5">
        <v>178</v>
      </c>
      <c r="E50" s="5">
        <v>39</v>
      </c>
      <c r="F50" s="5">
        <v>0</v>
      </c>
      <c r="G50" s="5">
        <v>0</v>
      </c>
      <c r="H50" s="5">
        <v>67</v>
      </c>
    </row>
    <row r="51" spans="1:16" ht="15" customHeight="1" x14ac:dyDescent="0.25">
      <c r="A51" s="110" t="s">
        <v>28</v>
      </c>
      <c r="B51" s="40">
        <f t="shared" si="12"/>
        <v>388</v>
      </c>
      <c r="C51" s="9">
        <f t="shared" si="13"/>
        <v>262</v>
      </c>
      <c r="D51" s="5">
        <v>215</v>
      </c>
      <c r="E51" s="5">
        <v>47</v>
      </c>
      <c r="F51" s="5">
        <v>1</v>
      </c>
      <c r="G51" s="5">
        <v>0</v>
      </c>
      <c r="H51" s="5">
        <v>125</v>
      </c>
    </row>
    <row r="52" spans="1:16" ht="15" customHeight="1" x14ac:dyDescent="0.25">
      <c r="A52" s="110" t="s">
        <v>32</v>
      </c>
      <c r="B52" s="40">
        <f t="shared" si="12"/>
        <v>497</v>
      </c>
      <c r="C52" s="9">
        <f t="shared" si="13"/>
        <v>366</v>
      </c>
      <c r="D52" s="5">
        <v>300</v>
      </c>
      <c r="E52" s="5">
        <v>66</v>
      </c>
      <c r="F52" s="5">
        <v>0</v>
      </c>
      <c r="G52" s="5">
        <v>0</v>
      </c>
      <c r="H52" s="5">
        <v>131</v>
      </c>
    </row>
    <row r="53" spans="1:16" ht="15" customHeight="1" x14ac:dyDescent="0.25">
      <c r="A53" s="110" t="s">
        <v>33</v>
      </c>
      <c r="B53" s="40">
        <f t="shared" si="12"/>
        <v>374</v>
      </c>
      <c r="C53" s="9">
        <f t="shared" si="13"/>
        <v>289</v>
      </c>
      <c r="D53" s="5">
        <v>229</v>
      </c>
      <c r="E53" s="5">
        <v>60</v>
      </c>
      <c r="F53" s="5">
        <v>1</v>
      </c>
      <c r="G53" s="5">
        <v>0</v>
      </c>
      <c r="H53" s="5">
        <v>84</v>
      </c>
    </row>
    <row r="54" spans="1:16" ht="15" customHeight="1" x14ac:dyDescent="0.25">
      <c r="A54" s="107" t="s">
        <v>236</v>
      </c>
      <c r="B54" s="40">
        <f>SUM(B49:B53)</f>
        <v>1996</v>
      </c>
      <c r="C54" s="40">
        <f t="shared" ref="C54:H54" si="14">SUM(C49:C53)</f>
        <v>1444</v>
      </c>
      <c r="D54" s="40">
        <f t="shared" si="14"/>
        <v>1175</v>
      </c>
      <c r="E54" s="40">
        <f t="shared" si="14"/>
        <v>269</v>
      </c>
      <c r="F54" s="40">
        <f t="shared" si="14"/>
        <v>2</v>
      </c>
      <c r="G54" s="40">
        <f t="shared" si="14"/>
        <v>0</v>
      </c>
      <c r="H54" s="40">
        <f t="shared" si="14"/>
        <v>550</v>
      </c>
    </row>
    <row r="56" spans="1:16" ht="90.75" customHeight="1" x14ac:dyDescent="0.2">
      <c r="A56" s="105" t="s">
        <v>609</v>
      </c>
      <c r="B56" s="109" t="s">
        <v>0</v>
      </c>
      <c r="C56" s="109" t="s">
        <v>334</v>
      </c>
      <c r="D56" s="109" t="s">
        <v>797</v>
      </c>
      <c r="E56" s="109" t="s">
        <v>335</v>
      </c>
      <c r="F56" s="109" t="s">
        <v>335</v>
      </c>
      <c r="G56" s="109" t="s">
        <v>335</v>
      </c>
      <c r="H56" s="109" t="s">
        <v>336</v>
      </c>
      <c r="I56" s="109" t="s">
        <v>796</v>
      </c>
      <c r="J56" s="109" t="s">
        <v>337</v>
      </c>
      <c r="K56" s="109" t="s">
        <v>337</v>
      </c>
      <c r="L56" s="109" t="s">
        <v>338</v>
      </c>
      <c r="M56" s="109" t="s">
        <v>338</v>
      </c>
      <c r="N56" s="109" t="s">
        <v>2</v>
      </c>
      <c r="O56" s="109" t="s">
        <v>114</v>
      </c>
      <c r="P56" s="109" t="s">
        <v>115</v>
      </c>
    </row>
    <row r="57" spans="1:16" ht="15" customHeight="1" x14ac:dyDescent="0.25">
      <c r="A57" s="152" t="s">
        <v>504</v>
      </c>
      <c r="B57" s="110"/>
      <c r="C57" s="110" t="s">
        <v>3</v>
      </c>
      <c r="D57" s="110" t="s">
        <v>4</v>
      </c>
      <c r="E57" s="110" t="s">
        <v>3</v>
      </c>
      <c r="F57" s="110" t="s">
        <v>4</v>
      </c>
      <c r="G57" s="110" t="s">
        <v>7</v>
      </c>
      <c r="H57" s="110" t="s">
        <v>3</v>
      </c>
      <c r="I57" s="110" t="s">
        <v>5</v>
      </c>
      <c r="J57" s="110" t="s">
        <v>3</v>
      </c>
      <c r="K57" s="110" t="s">
        <v>5</v>
      </c>
      <c r="L57" s="110" t="s">
        <v>3</v>
      </c>
      <c r="M57" s="110" t="s">
        <v>7</v>
      </c>
      <c r="N57" s="110" t="s">
        <v>8</v>
      </c>
      <c r="O57" s="110"/>
      <c r="P57" s="110"/>
    </row>
    <row r="58" spans="1:16" ht="15" customHeight="1" x14ac:dyDescent="0.25">
      <c r="A58" s="110" t="s">
        <v>26</v>
      </c>
      <c r="B58" s="40">
        <f>SUM(C58,E58,H58,J58,L58,N58:P58)</f>
        <v>906</v>
      </c>
      <c r="C58" s="9">
        <f>D58</f>
        <v>166</v>
      </c>
      <c r="D58" s="5">
        <v>166</v>
      </c>
      <c r="E58" s="9">
        <f>SUM(F58:G58)</f>
        <v>112</v>
      </c>
      <c r="F58" s="5">
        <v>99</v>
      </c>
      <c r="G58" s="5">
        <v>13</v>
      </c>
      <c r="H58" s="9">
        <f t="shared" ref="H58:H62" si="15">I58</f>
        <v>257</v>
      </c>
      <c r="I58" s="5">
        <v>257</v>
      </c>
      <c r="J58" s="9">
        <f t="shared" ref="J58:J62" si="16">K58</f>
        <v>193</v>
      </c>
      <c r="K58" s="5">
        <v>193</v>
      </c>
      <c r="L58" s="9">
        <f t="shared" ref="L58:L62" si="17">M58</f>
        <v>82</v>
      </c>
      <c r="M58" s="5">
        <v>82</v>
      </c>
      <c r="N58" s="5">
        <v>1</v>
      </c>
      <c r="O58" s="5">
        <v>8</v>
      </c>
      <c r="P58" s="5">
        <v>87</v>
      </c>
    </row>
    <row r="59" spans="1:16" ht="15" customHeight="1" x14ac:dyDescent="0.25">
      <c r="A59" s="110" t="s">
        <v>27</v>
      </c>
      <c r="B59" s="40">
        <f t="shared" ref="B59:B62" si="18">SUM(C59,E59,H59,J59,L59,N59:P59)</f>
        <v>568</v>
      </c>
      <c r="C59" s="9">
        <f t="shared" ref="C59:C62" si="19">D59</f>
        <v>122</v>
      </c>
      <c r="D59" s="5">
        <v>122</v>
      </c>
      <c r="E59" s="9">
        <f t="shared" ref="E59:E62" si="20">SUM(F59:G59)</f>
        <v>96</v>
      </c>
      <c r="F59" s="5">
        <v>87</v>
      </c>
      <c r="G59" s="5">
        <v>9</v>
      </c>
      <c r="H59" s="9">
        <f t="shared" si="15"/>
        <v>142</v>
      </c>
      <c r="I59" s="5">
        <v>142</v>
      </c>
      <c r="J59" s="9">
        <f t="shared" si="16"/>
        <v>108</v>
      </c>
      <c r="K59" s="5">
        <v>108</v>
      </c>
      <c r="L59" s="9">
        <f t="shared" si="17"/>
        <v>45</v>
      </c>
      <c r="M59" s="5">
        <v>45</v>
      </c>
      <c r="N59" s="5">
        <v>0</v>
      </c>
      <c r="O59" s="5">
        <v>4</v>
      </c>
      <c r="P59" s="5">
        <v>51</v>
      </c>
    </row>
    <row r="60" spans="1:16" ht="15" customHeight="1" x14ac:dyDescent="0.25">
      <c r="A60" s="110" t="s">
        <v>28</v>
      </c>
      <c r="B60" s="40">
        <f t="shared" si="18"/>
        <v>776</v>
      </c>
      <c r="C60" s="9">
        <f t="shared" si="19"/>
        <v>143</v>
      </c>
      <c r="D60" s="5">
        <v>143</v>
      </c>
      <c r="E60" s="9">
        <f t="shared" si="20"/>
        <v>98</v>
      </c>
      <c r="F60" s="5">
        <v>90</v>
      </c>
      <c r="G60" s="5">
        <v>8</v>
      </c>
      <c r="H60" s="9">
        <f t="shared" si="15"/>
        <v>237</v>
      </c>
      <c r="I60" s="5">
        <v>237</v>
      </c>
      <c r="J60" s="9">
        <f t="shared" si="16"/>
        <v>183</v>
      </c>
      <c r="K60" s="5">
        <v>183</v>
      </c>
      <c r="L60" s="9">
        <f t="shared" si="17"/>
        <v>57</v>
      </c>
      <c r="M60" s="5">
        <v>57</v>
      </c>
      <c r="N60" s="5">
        <v>0</v>
      </c>
      <c r="O60" s="5">
        <v>2</v>
      </c>
      <c r="P60" s="5">
        <v>56</v>
      </c>
    </row>
    <row r="61" spans="1:16" ht="15" customHeight="1" x14ac:dyDescent="0.25">
      <c r="A61" s="110" t="s">
        <v>32</v>
      </c>
      <c r="B61" s="40">
        <f t="shared" si="18"/>
        <v>994</v>
      </c>
      <c r="C61" s="9">
        <f t="shared" si="19"/>
        <v>230</v>
      </c>
      <c r="D61" s="5">
        <v>230</v>
      </c>
      <c r="E61" s="9">
        <f t="shared" si="20"/>
        <v>164</v>
      </c>
      <c r="F61" s="5">
        <v>145</v>
      </c>
      <c r="G61" s="5">
        <v>19</v>
      </c>
      <c r="H61" s="9">
        <f t="shared" si="15"/>
        <v>271</v>
      </c>
      <c r="I61" s="5">
        <v>271</v>
      </c>
      <c r="J61" s="9">
        <f t="shared" si="16"/>
        <v>160</v>
      </c>
      <c r="K61" s="5">
        <v>160</v>
      </c>
      <c r="L61" s="9">
        <f t="shared" si="17"/>
        <v>76</v>
      </c>
      <c r="M61" s="5">
        <v>76</v>
      </c>
      <c r="N61" s="5">
        <v>3</v>
      </c>
      <c r="O61" s="5">
        <v>12</v>
      </c>
      <c r="P61" s="5">
        <v>78</v>
      </c>
    </row>
    <row r="62" spans="1:16" ht="15" customHeight="1" x14ac:dyDescent="0.25">
      <c r="A62" s="110" t="s">
        <v>33</v>
      </c>
      <c r="B62" s="40">
        <f t="shared" si="18"/>
        <v>748</v>
      </c>
      <c r="C62" s="9">
        <f t="shared" si="19"/>
        <v>180</v>
      </c>
      <c r="D62" s="5">
        <v>180</v>
      </c>
      <c r="E62" s="9">
        <f t="shared" si="20"/>
        <v>133</v>
      </c>
      <c r="F62" s="5">
        <v>108</v>
      </c>
      <c r="G62" s="5">
        <v>25</v>
      </c>
      <c r="H62" s="9">
        <f t="shared" si="15"/>
        <v>195</v>
      </c>
      <c r="I62" s="5">
        <v>195</v>
      </c>
      <c r="J62" s="9">
        <f t="shared" si="16"/>
        <v>114</v>
      </c>
      <c r="K62" s="5">
        <v>114</v>
      </c>
      <c r="L62" s="9">
        <f t="shared" si="17"/>
        <v>63</v>
      </c>
      <c r="M62" s="5">
        <v>63</v>
      </c>
      <c r="N62" s="5">
        <v>0</v>
      </c>
      <c r="O62" s="5">
        <v>2</v>
      </c>
      <c r="P62" s="5">
        <v>61</v>
      </c>
    </row>
    <row r="63" spans="1:16" ht="15" customHeight="1" x14ac:dyDescent="0.25">
      <c r="A63" s="107" t="s">
        <v>236</v>
      </c>
      <c r="B63" s="40">
        <f>SUM(B58:B62)</f>
        <v>3992</v>
      </c>
      <c r="C63" s="40">
        <f t="shared" ref="C63:P63" si="21">SUM(C58:C62)</f>
        <v>841</v>
      </c>
      <c r="D63" s="40">
        <f t="shared" si="21"/>
        <v>841</v>
      </c>
      <c r="E63" s="40">
        <f t="shared" si="21"/>
        <v>603</v>
      </c>
      <c r="F63" s="40">
        <f t="shared" si="21"/>
        <v>529</v>
      </c>
      <c r="G63" s="40">
        <f t="shared" si="21"/>
        <v>74</v>
      </c>
      <c r="H63" s="40">
        <f t="shared" si="21"/>
        <v>1102</v>
      </c>
      <c r="I63" s="40">
        <f t="shared" si="21"/>
        <v>1102</v>
      </c>
      <c r="J63" s="40">
        <f t="shared" si="21"/>
        <v>758</v>
      </c>
      <c r="K63" s="40">
        <f t="shared" si="21"/>
        <v>758</v>
      </c>
      <c r="L63" s="40">
        <f t="shared" si="21"/>
        <v>323</v>
      </c>
      <c r="M63" s="40">
        <f t="shared" si="21"/>
        <v>323</v>
      </c>
      <c r="N63" s="40">
        <f t="shared" si="21"/>
        <v>4</v>
      </c>
      <c r="O63" s="40">
        <f t="shared" si="21"/>
        <v>28</v>
      </c>
      <c r="P63" s="40">
        <f t="shared" si="21"/>
        <v>333</v>
      </c>
    </row>
    <row r="65" spans="1:16" ht="86.25" customHeight="1" x14ac:dyDescent="0.2">
      <c r="A65" s="105" t="s">
        <v>610</v>
      </c>
      <c r="B65" s="109" t="s">
        <v>0</v>
      </c>
      <c r="C65" s="109" t="s">
        <v>339</v>
      </c>
      <c r="D65" s="109" t="s">
        <v>339</v>
      </c>
      <c r="E65" s="109" t="s">
        <v>340</v>
      </c>
      <c r="F65" s="109" t="s">
        <v>340</v>
      </c>
      <c r="G65" s="109" t="s">
        <v>341</v>
      </c>
      <c r="H65" s="109" t="s">
        <v>798</v>
      </c>
      <c r="I65" s="109" t="s">
        <v>342</v>
      </c>
      <c r="J65" s="109" t="s">
        <v>799</v>
      </c>
      <c r="K65" s="109" t="s">
        <v>2</v>
      </c>
      <c r="L65" s="109" t="s">
        <v>114</v>
      </c>
      <c r="M65" s="109" t="s">
        <v>115</v>
      </c>
    </row>
    <row r="66" spans="1:16" ht="15" customHeight="1" x14ac:dyDescent="0.25">
      <c r="A66" s="152" t="s">
        <v>504</v>
      </c>
      <c r="B66" s="110"/>
      <c r="C66" s="110" t="s">
        <v>3</v>
      </c>
      <c r="D66" s="110" t="s">
        <v>4</v>
      </c>
      <c r="E66" s="110" t="s">
        <v>3</v>
      </c>
      <c r="F66" s="110" t="s">
        <v>4</v>
      </c>
      <c r="G66" s="110" t="s">
        <v>3</v>
      </c>
      <c r="H66" s="110" t="s">
        <v>5</v>
      </c>
      <c r="I66" s="110" t="s">
        <v>3</v>
      </c>
      <c r="J66" s="110" t="s">
        <v>5</v>
      </c>
      <c r="K66" s="110" t="s">
        <v>8</v>
      </c>
      <c r="L66" s="110"/>
      <c r="M66" s="110"/>
    </row>
    <row r="67" spans="1:16" ht="15" customHeight="1" x14ac:dyDescent="0.25">
      <c r="A67" s="110" t="s">
        <v>26</v>
      </c>
      <c r="B67" s="40">
        <f>SUM(C67,E67,G67,I67,K67:M67)</f>
        <v>906</v>
      </c>
      <c r="C67" s="9">
        <f>D67</f>
        <v>120</v>
      </c>
      <c r="D67" s="5">
        <v>120</v>
      </c>
      <c r="E67" s="9">
        <f t="shared" ref="E67:E71" si="22">F67</f>
        <v>181</v>
      </c>
      <c r="F67" s="5">
        <v>181</v>
      </c>
      <c r="G67" s="9">
        <f t="shared" ref="G67:G71" si="23">H67</f>
        <v>232</v>
      </c>
      <c r="H67" s="5">
        <v>232</v>
      </c>
      <c r="I67" s="9">
        <f t="shared" ref="I67:I71" si="24">J67</f>
        <v>267</v>
      </c>
      <c r="J67" s="5">
        <v>267</v>
      </c>
      <c r="K67" s="5">
        <v>1</v>
      </c>
      <c r="L67" s="5">
        <v>2</v>
      </c>
      <c r="M67" s="5">
        <v>103</v>
      </c>
    </row>
    <row r="68" spans="1:16" ht="15" customHeight="1" x14ac:dyDescent="0.25">
      <c r="A68" s="110" t="s">
        <v>27</v>
      </c>
      <c r="B68" s="40">
        <f t="shared" ref="B68:B71" si="25">SUM(C68,E68,G68,I68,K68:M68)</f>
        <v>568</v>
      </c>
      <c r="C68" s="9">
        <f t="shared" ref="C68:C71" si="26">D68</f>
        <v>82</v>
      </c>
      <c r="D68" s="5">
        <v>82</v>
      </c>
      <c r="E68" s="9">
        <f t="shared" si="22"/>
        <v>119</v>
      </c>
      <c r="F68" s="5">
        <v>119</v>
      </c>
      <c r="G68" s="9">
        <f t="shared" si="23"/>
        <v>136</v>
      </c>
      <c r="H68" s="5">
        <v>136</v>
      </c>
      <c r="I68" s="9">
        <f t="shared" si="24"/>
        <v>163</v>
      </c>
      <c r="J68" s="5">
        <v>163</v>
      </c>
      <c r="K68" s="5">
        <v>0</v>
      </c>
      <c r="L68" s="5">
        <v>0</v>
      </c>
      <c r="M68" s="5">
        <v>68</v>
      </c>
    </row>
    <row r="69" spans="1:16" ht="15" customHeight="1" x14ac:dyDescent="0.25">
      <c r="A69" s="110" t="s">
        <v>28</v>
      </c>
      <c r="B69" s="40">
        <f t="shared" si="25"/>
        <v>776</v>
      </c>
      <c r="C69" s="9">
        <f t="shared" si="26"/>
        <v>96</v>
      </c>
      <c r="D69" s="5">
        <v>96</v>
      </c>
      <c r="E69" s="9">
        <f t="shared" si="22"/>
        <v>156</v>
      </c>
      <c r="F69" s="5">
        <v>156</v>
      </c>
      <c r="G69" s="9">
        <f t="shared" si="23"/>
        <v>204</v>
      </c>
      <c r="H69" s="5">
        <v>204</v>
      </c>
      <c r="I69" s="9">
        <f t="shared" si="24"/>
        <v>226</v>
      </c>
      <c r="J69" s="5">
        <v>226</v>
      </c>
      <c r="K69" s="5">
        <v>4</v>
      </c>
      <c r="L69" s="5">
        <v>0</v>
      </c>
      <c r="M69" s="5">
        <v>90</v>
      </c>
    </row>
    <row r="70" spans="1:16" ht="15" customHeight="1" x14ac:dyDescent="0.25">
      <c r="A70" s="110" t="s">
        <v>32</v>
      </c>
      <c r="B70" s="40">
        <f t="shared" si="25"/>
        <v>994</v>
      </c>
      <c r="C70" s="9">
        <f t="shared" si="26"/>
        <v>172</v>
      </c>
      <c r="D70" s="5">
        <v>172</v>
      </c>
      <c r="E70" s="9">
        <f t="shared" si="22"/>
        <v>234</v>
      </c>
      <c r="F70" s="5">
        <v>234</v>
      </c>
      <c r="G70" s="9">
        <f t="shared" si="23"/>
        <v>208</v>
      </c>
      <c r="H70" s="5">
        <v>208</v>
      </c>
      <c r="I70" s="9">
        <f t="shared" si="24"/>
        <v>251</v>
      </c>
      <c r="J70" s="5">
        <v>251</v>
      </c>
      <c r="K70" s="5">
        <v>2</v>
      </c>
      <c r="L70" s="5">
        <v>2</v>
      </c>
      <c r="M70" s="5">
        <v>125</v>
      </c>
    </row>
    <row r="71" spans="1:16" ht="15" customHeight="1" x14ac:dyDescent="0.25">
      <c r="A71" s="110" t="s">
        <v>33</v>
      </c>
      <c r="B71" s="40">
        <f t="shared" si="25"/>
        <v>748</v>
      </c>
      <c r="C71" s="9">
        <f t="shared" si="26"/>
        <v>142</v>
      </c>
      <c r="D71" s="5">
        <v>142</v>
      </c>
      <c r="E71" s="9">
        <f t="shared" si="22"/>
        <v>186</v>
      </c>
      <c r="F71" s="5">
        <v>186</v>
      </c>
      <c r="G71" s="9">
        <f t="shared" si="23"/>
        <v>141</v>
      </c>
      <c r="H71" s="5">
        <v>141</v>
      </c>
      <c r="I71" s="9">
        <f t="shared" si="24"/>
        <v>170</v>
      </c>
      <c r="J71" s="5">
        <v>170</v>
      </c>
      <c r="K71" s="5">
        <v>2</v>
      </c>
      <c r="L71" s="5">
        <v>0</v>
      </c>
      <c r="M71" s="5">
        <v>107</v>
      </c>
    </row>
    <row r="72" spans="1:16" ht="15" customHeight="1" x14ac:dyDescent="0.25">
      <c r="A72" s="107" t="s">
        <v>236</v>
      </c>
      <c r="B72" s="40">
        <f>SUM(B67:B71)</f>
        <v>3992</v>
      </c>
      <c r="C72" s="40">
        <f t="shared" ref="C72:M72" si="27">SUM(C67:C71)</f>
        <v>612</v>
      </c>
      <c r="D72" s="40">
        <f t="shared" si="27"/>
        <v>612</v>
      </c>
      <c r="E72" s="40">
        <f t="shared" si="27"/>
        <v>876</v>
      </c>
      <c r="F72" s="40">
        <f t="shared" si="27"/>
        <v>876</v>
      </c>
      <c r="G72" s="40">
        <f t="shared" si="27"/>
        <v>921</v>
      </c>
      <c r="H72" s="40">
        <f t="shared" si="27"/>
        <v>921</v>
      </c>
      <c r="I72" s="40">
        <f t="shared" si="27"/>
        <v>1077</v>
      </c>
      <c r="J72" s="40">
        <f t="shared" si="27"/>
        <v>1077</v>
      </c>
      <c r="K72" s="40">
        <f t="shared" si="27"/>
        <v>9</v>
      </c>
      <c r="L72" s="40">
        <f t="shared" si="27"/>
        <v>4</v>
      </c>
      <c r="M72" s="40">
        <f t="shared" si="27"/>
        <v>493</v>
      </c>
    </row>
    <row r="73" spans="1:16" ht="15" customHeight="1" x14ac:dyDescent="0.25">
      <c r="L73" s="32"/>
    </row>
    <row r="74" spans="1:16" ht="90" customHeight="1" x14ac:dyDescent="0.2">
      <c r="A74" s="105" t="s">
        <v>611</v>
      </c>
      <c r="B74" s="109" t="s">
        <v>0</v>
      </c>
      <c r="C74" s="109" t="s">
        <v>343</v>
      </c>
      <c r="D74" s="109" t="s">
        <v>800</v>
      </c>
      <c r="E74" s="109" t="s">
        <v>344</v>
      </c>
      <c r="F74" s="109" t="s">
        <v>801</v>
      </c>
      <c r="G74" s="109" t="s">
        <v>636</v>
      </c>
      <c r="H74" s="109" t="s">
        <v>2</v>
      </c>
      <c r="I74" s="109" t="s">
        <v>114</v>
      </c>
      <c r="J74" s="109" t="s">
        <v>115</v>
      </c>
    </row>
    <row r="75" spans="1:16" ht="15" customHeight="1" x14ac:dyDescent="0.25">
      <c r="A75" s="152" t="s">
        <v>504</v>
      </c>
      <c r="B75" s="110"/>
      <c r="C75" s="110" t="s">
        <v>3</v>
      </c>
      <c r="D75" s="110" t="s">
        <v>5</v>
      </c>
      <c r="E75" s="110" t="s">
        <v>3</v>
      </c>
      <c r="F75" s="110" t="s">
        <v>5</v>
      </c>
      <c r="G75" s="110" t="s">
        <v>8</v>
      </c>
      <c r="H75" s="110" t="s">
        <v>8</v>
      </c>
      <c r="I75" s="110"/>
      <c r="J75" s="110"/>
    </row>
    <row r="76" spans="1:16" ht="15" customHeight="1" x14ac:dyDescent="0.25">
      <c r="A76" s="110" t="s">
        <v>59</v>
      </c>
      <c r="B76" s="40">
        <f>SUM(C76,E76,G76:J76)</f>
        <v>580</v>
      </c>
      <c r="C76" s="8">
        <f>D76</f>
        <v>207</v>
      </c>
      <c r="D76" s="5">
        <v>207</v>
      </c>
      <c r="E76" s="8">
        <f>F76</f>
        <v>201</v>
      </c>
      <c r="F76" s="5">
        <v>201</v>
      </c>
      <c r="G76" s="5">
        <v>1</v>
      </c>
      <c r="H76" s="5">
        <v>4</v>
      </c>
      <c r="I76" s="5">
        <v>0</v>
      </c>
      <c r="J76" s="5">
        <v>167</v>
      </c>
      <c r="K76" s="156"/>
    </row>
    <row r="77" spans="1:16" ht="15" customHeight="1" x14ac:dyDescent="0.25">
      <c r="A77" s="110" t="s">
        <v>60</v>
      </c>
      <c r="B77" s="40">
        <f>SUM(C77,E77,G77:J77)</f>
        <v>746</v>
      </c>
      <c r="C77" s="8">
        <f>D77</f>
        <v>263</v>
      </c>
      <c r="D77" s="5">
        <v>263</v>
      </c>
      <c r="E77" s="8">
        <f>F77</f>
        <v>249</v>
      </c>
      <c r="F77" s="5">
        <v>249</v>
      </c>
      <c r="G77" s="5">
        <v>5</v>
      </c>
      <c r="H77" s="5">
        <v>16</v>
      </c>
      <c r="I77" s="5">
        <v>0</v>
      </c>
      <c r="J77" s="5">
        <v>213</v>
      </c>
      <c r="K77" s="156"/>
    </row>
    <row r="78" spans="1:16" ht="15" customHeight="1" x14ac:dyDescent="0.25">
      <c r="A78" s="112" t="s">
        <v>236</v>
      </c>
      <c r="B78" s="40">
        <f>SUM(B76:B77)</f>
        <v>1326</v>
      </c>
      <c r="C78" s="40">
        <f t="shared" ref="C78:J78" si="28">SUM(C76:C77)</f>
        <v>470</v>
      </c>
      <c r="D78" s="40">
        <f t="shared" si="28"/>
        <v>470</v>
      </c>
      <c r="E78" s="40">
        <f t="shared" si="28"/>
        <v>450</v>
      </c>
      <c r="F78" s="40">
        <f t="shared" si="28"/>
        <v>450</v>
      </c>
      <c r="G78" s="40">
        <f t="shared" si="28"/>
        <v>6</v>
      </c>
      <c r="H78" s="40">
        <f t="shared" si="28"/>
        <v>20</v>
      </c>
      <c r="I78" s="40">
        <f t="shared" si="28"/>
        <v>0</v>
      </c>
      <c r="J78" s="40">
        <f t="shared" si="28"/>
        <v>380</v>
      </c>
    </row>
    <row r="79" spans="1:16" ht="15" customHeight="1" x14ac:dyDescent="0.25">
      <c r="A79" s="137"/>
      <c r="B79" s="16"/>
      <c r="C79" s="16"/>
      <c r="D79" s="13"/>
      <c r="E79" s="13"/>
      <c r="F79" s="18"/>
      <c r="G79" s="13"/>
      <c r="H79" s="13"/>
      <c r="I79" s="18"/>
      <c r="J79" s="18"/>
      <c r="K79" s="18"/>
      <c r="L79" s="18"/>
      <c r="M79" s="18"/>
      <c r="N79" s="18"/>
      <c r="O79" s="13"/>
      <c r="P79" s="18"/>
    </row>
    <row r="80" spans="1:16" ht="86.25" customHeight="1" x14ac:dyDescent="0.2">
      <c r="A80" s="105" t="s">
        <v>612</v>
      </c>
      <c r="B80" s="109" t="s">
        <v>0</v>
      </c>
      <c r="C80" s="109" t="s">
        <v>240</v>
      </c>
      <c r="D80" s="109" t="s">
        <v>802</v>
      </c>
      <c r="E80" s="109" t="s">
        <v>2</v>
      </c>
      <c r="F80" s="109" t="s">
        <v>114</v>
      </c>
      <c r="G80" s="109" t="s">
        <v>115</v>
      </c>
    </row>
    <row r="81" spans="1:10" ht="15" customHeight="1" x14ac:dyDescent="0.25">
      <c r="A81" s="152" t="s">
        <v>458</v>
      </c>
      <c r="B81" s="110"/>
      <c r="C81" s="110" t="s">
        <v>3</v>
      </c>
      <c r="D81" s="110" t="s">
        <v>259</v>
      </c>
      <c r="E81" s="110" t="s">
        <v>8</v>
      </c>
      <c r="F81" s="110"/>
      <c r="G81" s="110"/>
    </row>
    <row r="82" spans="1:10" ht="15" customHeight="1" x14ac:dyDescent="0.25">
      <c r="A82" s="107" t="s">
        <v>102</v>
      </c>
      <c r="B82" s="40">
        <f>SUM(C82,E82:G82)</f>
        <v>116</v>
      </c>
      <c r="C82" s="7">
        <f>D82</f>
        <v>100</v>
      </c>
      <c r="D82" s="5">
        <v>100</v>
      </c>
      <c r="E82" s="5">
        <v>0</v>
      </c>
      <c r="F82" s="5">
        <v>0</v>
      </c>
      <c r="G82" s="5">
        <v>16</v>
      </c>
    </row>
    <row r="83" spans="1:10" ht="15" customHeight="1" x14ac:dyDescent="0.25">
      <c r="A83" s="107" t="s">
        <v>236</v>
      </c>
      <c r="B83" s="40">
        <f t="shared" ref="B83" si="29">B82</f>
        <v>116</v>
      </c>
      <c r="C83" s="40">
        <f>C82</f>
        <v>100</v>
      </c>
      <c r="D83" s="40">
        <f t="shared" ref="D83:G83" si="30">D82</f>
        <v>100</v>
      </c>
      <c r="E83" s="40">
        <f t="shared" si="30"/>
        <v>0</v>
      </c>
      <c r="F83" s="40">
        <f t="shared" si="30"/>
        <v>0</v>
      </c>
      <c r="G83" s="40">
        <f t="shared" si="30"/>
        <v>16</v>
      </c>
    </row>
    <row r="85" spans="1:10" ht="79.5" customHeight="1" x14ac:dyDescent="0.2">
      <c r="A85" s="105" t="s">
        <v>613</v>
      </c>
      <c r="B85" s="109" t="s">
        <v>0</v>
      </c>
      <c r="C85" s="109" t="s">
        <v>345</v>
      </c>
      <c r="D85" s="109" t="s">
        <v>803</v>
      </c>
      <c r="E85" s="109" t="s">
        <v>635</v>
      </c>
      <c r="F85" s="109" t="s">
        <v>2</v>
      </c>
      <c r="G85" s="109" t="s">
        <v>114</v>
      </c>
      <c r="H85" s="109" t="s">
        <v>115</v>
      </c>
    </row>
    <row r="86" spans="1:10" ht="15" customHeight="1" x14ac:dyDescent="0.25">
      <c r="A86" s="152" t="s">
        <v>458</v>
      </c>
      <c r="B86" s="110"/>
      <c r="C86" s="110" t="s">
        <v>3</v>
      </c>
      <c r="D86" s="110" t="s">
        <v>238</v>
      </c>
      <c r="E86" s="110" t="s">
        <v>8</v>
      </c>
      <c r="F86" s="110" t="s">
        <v>8</v>
      </c>
      <c r="G86" s="110"/>
      <c r="H86" s="110"/>
    </row>
    <row r="87" spans="1:10" ht="15" customHeight="1" x14ac:dyDescent="0.25">
      <c r="A87" s="107" t="s">
        <v>231</v>
      </c>
      <c r="B87" s="40">
        <f>SUM(C87,E87:H87)</f>
        <v>165</v>
      </c>
      <c r="C87" s="7">
        <f>D87</f>
        <v>72</v>
      </c>
      <c r="D87" s="5">
        <v>72</v>
      </c>
      <c r="E87" s="5">
        <v>12</v>
      </c>
      <c r="F87" s="5">
        <v>8</v>
      </c>
      <c r="G87" s="5">
        <v>0</v>
      </c>
      <c r="H87" s="5">
        <v>73</v>
      </c>
      <c r="I87" s="169"/>
    </row>
    <row r="88" spans="1:10" ht="15" customHeight="1" x14ac:dyDescent="0.25">
      <c r="A88" s="107" t="s">
        <v>236</v>
      </c>
      <c r="B88" s="40">
        <f t="shared" ref="B88" si="31">B87</f>
        <v>165</v>
      </c>
      <c r="C88" s="40">
        <f>C87</f>
        <v>72</v>
      </c>
      <c r="D88" s="40">
        <f t="shared" ref="D88:H88" si="32">D87</f>
        <v>72</v>
      </c>
      <c r="E88" s="40">
        <f t="shared" si="32"/>
        <v>12</v>
      </c>
      <c r="F88" s="40">
        <f t="shared" si="32"/>
        <v>8</v>
      </c>
      <c r="G88" s="40">
        <f t="shared" si="32"/>
        <v>0</v>
      </c>
      <c r="H88" s="40">
        <f t="shared" si="32"/>
        <v>73</v>
      </c>
    </row>
    <row r="90" spans="1:10" ht="70.5" customHeight="1" x14ac:dyDescent="0.2">
      <c r="A90" s="105" t="s">
        <v>614</v>
      </c>
      <c r="B90" s="109" t="s">
        <v>0</v>
      </c>
      <c r="C90" s="109" t="s">
        <v>346</v>
      </c>
      <c r="D90" s="109" t="s">
        <v>804</v>
      </c>
      <c r="E90" s="109" t="s">
        <v>347</v>
      </c>
      <c r="F90" s="109" t="s">
        <v>805</v>
      </c>
      <c r="G90" s="109" t="s">
        <v>2</v>
      </c>
      <c r="H90" s="109" t="s">
        <v>114</v>
      </c>
      <c r="I90" s="109" t="s">
        <v>115</v>
      </c>
    </row>
    <row r="91" spans="1:10" ht="15" customHeight="1" x14ac:dyDescent="0.25">
      <c r="A91" s="152" t="s">
        <v>504</v>
      </c>
      <c r="B91" s="110"/>
      <c r="C91" s="110" t="s">
        <v>3</v>
      </c>
      <c r="D91" s="110" t="s">
        <v>238</v>
      </c>
      <c r="E91" s="110" t="s">
        <v>3</v>
      </c>
      <c r="F91" s="110" t="s">
        <v>238</v>
      </c>
      <c r="G91" s="110" t="s">
        <v>8</v>
      </c>
      <c r="H91" s="110"/>
      <c r="I91" s="110"/>
    </row>
    <row r="92" spans="1:10" ht="15" customHeight="1" x14ac:dyDescent="0.25">
      <c r="A92" s="107" t="s">
        <v>231</v>
      </c>
      <c r="B92" s="40">
        <f>SUM(C92,E92,G92:I92)</f>
        <v>330</v>
      </c>
      <c r="C92" s="7">
        <f>D92</f>
        <v>98</v>
      </c>
      <c r="D92" s="5">
        <v>98</v>
      </c>
      <c r="E92" s="7">
        <f>F92</f>
        <v>102</v>
      </c>
      <c r="F92" s="5">
        <v>102</v>
      </c>
      <c r="G92" s="5">
        <v>7</v>
      </c>
      <c r="H92" s="5">
        <v>0</v>
      </c>
      <c r="I92" s="5">
        <v>123</v>
      </c>
      <c r="J92" s="156"/>
    </row>
    <row r="93" spans="1:10" ht="15" customHeight="1" x14ac:dyDescent="0.25">
      <c r="A93" s="107" t="s">
        <v>236</v>
      </c>
      <c r="B93" s="40">
        <f>B92</f>
        <v>330</v>
      </c>
      <c r="C93" s="40">
        <f t="shared" ref="C93:I93" si="33">C92</f>
        <v>98</v>
      </c>
      <c r="D93" s="40">
        <f t="shared" si="33"/>
        <v>98</v>
      </c>
      <c r="E93" s="40">
        <f t="shared" si="33"/>
        <v>102</v>
      </c>
      <c r="F93" s="40">
        <f t="shared" si="33"/>
        <v>102</v>
      </c>
      <c r="G93" s="40">
        <f t="shared" si="33"/>
        <v>7</v>
      </c>
      <c r="H93" s="40">
        <f t="shared" si="33"/>
        <v>0</v>
      </c>
      <c r="I93" s="40">
        <f t="shared" si="33"/>
        <v>123</v>
      </c>
    </row>
    <row r="94" spans="1:10" ht="15" customHeight="1" x14ac:dyDescent="0.25">
      <c r="A94" s="120"/>
      <c r="B94" s="59"/>
      <c r="C94" s="59"/>
      <c r="D94" s="60"/>
      <c r="E94" s="60"/>
      <c r="F94" s="60"/>
      <c r="G94" s="60"/>
      <c r="H94" s="60"/>
      <c r="I94" s="60"/>
    </row>
    <row r="95" spans="1:10" ht="88.5" customHeight="1" x14ac:dyDescent="0.2">
      <c r="A95" s="105" t="s">
        <v>615</v>
      </c>
      <c r="B95" s="109" t="s">
        <v>0</v>
      </c>
      <c r="C95" s="109" t="s">
        <v>348</v>
      </c>
      <c r="D95" s="109" t="s">
        <v>806</v>
      </c>
      <c r="E95" s="109" t="s">
        <v>2</v>
      </c>
      <c r="F95" s="109" t="s">
        <v>114</v>
      </c>
      <c r="G95" s="109" t="s">
        <v>115</v>
      </c>
    </row>
    <row r="96" spans="1:10" ht="15" customHeight="1" x14ac:dyDescent="0.25">
      <c r="A96" s="152" t="s">
        <v>458</v>
      </c>
      <c r="B96" s="110"/>
      <c r="C96" s="110" t="s">
        <v>3</v>
      </c>
      <c r="D96" s="110" t="s">
        <v>238</v>
      </c>
      <c r="E96" s="110" t="s">
        <v>8</v>
      </c>
      <c r="F96" s="110"/>
      <c r="G96" s="110"/>
    </row>
    <row r="97" spans="1:20" ht="15" customHeight="1" x14ac:dyDescent="0.25">
      <c r="A97" s="107" t="s">
        <v>231</v>
      </c>
      <c r="B97" s="40">
        <f>SUM(C97,E97:G97)</f>
        <v>165</v>
      </c>
      <c r="C97" s="7">
        <f>D97</f>
        <v>109</v>
      </c>
      <c r="D97" s="5">
        <v>109</v>
      </c>
      <c r="E97" s="5">
        <v>4</v>
      </c>
      <c r="F97" s="5">
        <v>0</v>
      </c>
      <c r="G97" s="5">
        <v>52</v>
      </c>
    </row>
    <row r="98" spans="1:20" ht="15" customHeight="1" x14ac:dyDescent="0.25">
      <c r="A98" s="107" t="s">
        <v>236</v>
      </c>
      <c r="B98" s="40">
        <f t="shared" ref="B98" si="34">B97</f>
        <v>165</v>
      </c>
      <c r="C98" s="40">
        <f>C97</f>
        <v>109</v>
      </c>
      <c r="D98" s="40">
        <f t="shared" ref="D98:G98" si="35">D97</f>
        <v>109</v>
      </c>
      <c r="E98" s="40">
        <f t="shared" si="35"/>
        <v>4</v>
      </c>
      <c r="F98" s="40">
        <f t="shared" si="35"/>
        <v>0</v>
      </c>
      <c r="G98" s="40">
        <f t="shared" si="35"/>
        <v>52</v>
      </c>
    </row>
    <row r="100" spans="1:20" ht="89.25" customHeight="1" x14ac:dyDescent="0.2">
      <c r="A100" s="105" t="s">
        <v>817</v>
      </c>
      <c r="B100" s="109" t="s">
        <v>0</v>
      </c>
      <c r="C100" s="109" t="s">
        <v>349</v>
      </c>
      <c r="D100" s="109" t="s">
        <v>349</v>
      </c>
      <c r="E100" s="109" t="s">
        <v>239</v>
      </c>
      <c r="F100" s="109" t="s">
        <v>807</v>
      </c>
      <c r="G100" s="109" t="s">
        <v>2</v>
      </c>
      <c r="H100" s="109" t="s">
        <v>114</v>
      </c>
      <c r="I100" s="109" t="s">
        <v>115</v>
      </c>
      <c r="J100" s="147"/>
    </row>
    <row r="101" spans="1:20" ht="15" customHeight="1" x14ac:dyDescent="0.25">
      <c r="A101" s="152" t="s">
        <v>458</v>
      </c>
      <c r="B101" s="110"/>
      <c r="C101" s="110" t="s">
        <v>3</v>
      </c>
      <c r="D101" s="110" t="s">
        <v>4</v>
      </c>
      <c r="E101" s="110" t="s">
        <v>3</v>
      </c>
      <c r="F101" s="110" t="s">
        <v>5</v>
      </c>
      <c r="G101" s="110" t="s">
        <v>8</v>
      </c>
      <c r="H101" s="110"/>
      <c r="I101" s="110"/>
    </row>
    <row r="102" spans="1:20" ht="15" customHeight="1" x14ac:dyDescent="0.25">
      <c r="A102" s="107" t="s">
        <v>41</v>
      </c>
      <c r="B102" s="40">
        <f>SUM(C102,E102,G102:I102)</f>
        <v>306</v>
      </c>
      <c r="C102" s="7">
        <f>D102</f>
        <v>88</v>
      </c>
      <c r="D102" s="5">
        <v>88</v>
      </c>
      <c r="E102" s="7">
        <f t="shared" ref="E102:E103" si="36">F102</f>
        <v>210</v>
      </c>
      <c r="F102" s="5">
        <v>210</v>
      </c>
      <c r="G102" s="5">
        <v>1</v>
      </c>
      <c r="H102" s="5">
        <v>0</v>
      </c>
      <c r="I102" s="5">
        <v>7</v>
      </c>
      <c r="J102" s="146"/>
    </row>
    <row r="103" spans="1:20" ht="15" customHeight="1" x14ac:dyDescent="0.25">
      <c r="A103" s="107" t="s">
        <v>42</v>
      </c>
      <c r="B103" s="40">
        <f>SUM(C103,E103,G103:I103)</f>
        <v>246</v>
      </c>
      <c r="C103" s="7">
        <f>D103</f>
        <v>58</v>
      </c>
      <c r="D103" s="5">
        <v>58</v>
      </c>
      <c r="E103" s="7">
        <f t="shared" si="36"/>
        <v>186</v>
      </c>
      <c r="F103" s="5">
        <v>186</v>
      </c>
      <c r="G103" s="5">
        <v>0</v>
      </c>
      <c r="H103" s="5">
        <v>0</v>
      </c>
      <c r="I103" s="5">
        <v>2</v>
      </c>
      <c r="J103" s="146"/>
    </row>
    <row r="104" spans="1:20" ht="15" customHeight="1" x14ac:dyDescent="0.25">
      <c r="A104" s="107" t="s">
        <v>236</v>
      </c>
      <c r="B104" s="40">
        <f>SUM(B102:B103)</f>
        <v>552</v>
      </c>
      <c r="C104" s="40">
        <f t="shared" ref="C104:I104" si="37">SUM(C102:C103)</f>
        <v>146</v>
      </c>
      <c r="D104" s="40">
        <f t="shared" si="37"/>
        <v>146</v>
      </c>
      <c r="E104" s="40">
        <f t="shared" si="37"/>
        <v>396</v>
      </c>
      <c r="F104" s="40">
        <f t="shared" si="37"/>
        <v>396</v>
      </c>
      <c r="G104" s="40">
        <f t="shared" si="37"/>
        <v>1</v>
      </c>
      <c r="H104" s="40">
        <f t="shared" si="37"/>
        <v>0</v>
      </c>
      <c r="I104" s="40">
        <f t="shared" si="37"/>
        <v>9</v>
      </c>
      <c r="J104" s="146"/>
      <c r="M104" s="146"/>
      <c r="N104" s="146"/>
    </row>
    <row r="105" spans="1:20" ht="15" customHeight="1" x14ac:dyDescent="0.25">
      <c r="I105" s="146"/>
      <c r="L105" s="146"/>
      <c r="M105" s="146"/>
    </row>
    <row r="106" spans="1:20" ht="105" customHeight="1" x14ac:dyDescent="0.2">
      <c r="A106" s="105" t="s">
        <v>616</v>
      </c>
      <c r="B106" s="109" t="s">
        <v>0</v>
      </c>
      <c r="C106" s="109" t="s">
        <v>350</v>
      </c>
      <c r="D106" s="109" t="s">
        <v>350</v>
      </c>
      <c r="E106" s="109" t="s">
        <v>351</v>
      </c>
      <c r="F106" s="109" t="s">
        <v>351</v>
      </c>
      <c r="G106" s="109" t="s">
        <v>352</v>
      </c>
      <c r="H106" s="109" t="s">
        <v>808</v>
      </c>
      <c r="I106" s="109" t="s">
        <v>353</v>
      </c>
      <c r="J106" s="109" t="s">
        <v>809</v>
      </c>
      <c r="K106" s="109" t="s">
        <v>2</v>
      </c>
      <c r="L106" s="109" t="s">
        <v>114</v>
      </c>
      <c r="M106" s="109" t="s">
        <v>115</v>
      </c>
      <c r="Q106" s="146"/>
      <c r="R106" s="146"/>
    </row>
    <row r="107" spans="1:20" ht="15" customHeight="1" x14ac:dyDescent="0.25">
      <c r="A107" s="152" t="s">
        <v>504</v>
      </c>
      <c r="B107" s="110"/>
      <c r="C107" s="110" t="s">
        <v>3</v>
      </c>
      <c r="D107" s="110" t="s">
        <v>4</v>
      </c>
      <c r="E107" s="110" t="s">
        <v>3</v>
      </c>
      <c r="F107" s="110" t="s">
        <v>4</v>
      </c>
      <c r="G107" s="110" t="s">
        <v>3</v>
      </c>
      <c r="H107" s="110" t="s">
        <v>5</v>
      </c>
      <c r="I107" s="110" t="s">
        <v>3</v>
      </c>
      <c r="J107" s="110" t="s">
        <v>5</v>
      </c>
      <c r="K107" s="110" t="s">
        <v>8</v>
      </c>
      <c r="L107" s="110"/>
      <c r="M107" s="110"/>
    </row>
    <row r="108" spans="1:20" ht="15" customHeight="1" x14ac:dyDescent="0.25">
      <c r="A108" s="107" t="s">
        <v>41</v>
      </c>
      <c r="B108" s="40">
        <f>SUM(C108,E108,G108,I108,K108:M108)</f>
        <v>612</v>
      </c>
      <c r="C108" s="7">
        <f>D108</f>
        <v>91</v>
      </c>
      <c r="D108" s="5">
        <v>91</v>
      </c>
      <c r="E108" s="7">
        <f t="shared" ref="E108:E109" si="38">F108</f>
        <v>110</v>
      </c>
      <c r="F108" s="5">
        <v>110</v>
      </c>
      <c r="G108" s="7">
        <f t="shared" ref="G108:G109" si="39">H108</f>
        <v>198</v>
      </c>
      <c r="H108" s="5">
        <v>198</v>
      </c>
      <c r="I108" s="7">
        <f t="shared" ref="I108:I109" si="40">J108</f>
        <v>177</v>
      </c>
      <c r="J108" s="5">
        <v>177</v>
      </c>
      <c r="K108" s="5">
        <v>0</v>
      </c>
      <c r="L108" s="5">
        <v>0</v>
      </c>
      <c r="M108" s="5">
        <v>36</v>
      </c>
      <c r="T108" s="13"/>
    </row>
    <row r="109" spans="1:20" ht="15" customHeight="1" x14ac:dyDescent="0.25">
      <c r="A109" s="107" t="s">
        <v>42</v>
      </c>
      <c r="B109" s="40">
        <f>SUM(C109,E109,G109,I109,K109:M109)</f>
        <v>492</v>
      </c>
      <c r="C109" s="7">
        <f>D109</f>
        <v>53</v>
      </c>
      <c r="D109" s="5">
        <v>53</v>
      </c>
      <c r="E109" s="7">
        <f t="shared" si="38"/>
        <v>71</v>
      </c>
      <c r="F109" s="5">
        <v>71</v>
      </c>
      <c r="G109" s="7">
        <f t="shared" si="39"/>
        <v>183</v>
      </c>
      <c r="H109" s="5">
        <v>183</v>
      </c>
      <c r="I109" s="7">
        <f t="shared" si="40"/>
        <v>166</v>
      </c>
      <c r="J109" s="5">
        <v>166</v>
      </c>
      <c r="K109" s="5">
        <v>1</v>
      </c>
      <c r="L109" s="5">
        <v>0</v>
      </c>
      <c r="M109" s="5">
        <v>18</v>
      </c>
    </row>
    <row r="110" spans="1:20" ht="15" customHeight="1" x14ac:dyDescent="0.25">
      <c r="A110" s="107" t="s">
        <v>236</v>
      </c>
      <c r="B110" s="40">
        <f t="shared" ref="B110" si="41">SUM(B108:B109)</f>
        <v>1104</v>
      </c>
      <c r="C110" s="40">
        <f>SUM(C108:C109)</f>
        <v>144</v>
      </c>
      <c r="D110" s="40">
        <f t="shared" ref="D110:M110" si="42">SUM(D108:D109)</f>
        <v>144</v>
      </c>
      <c r="E110" s="40">
        <f t="shared" si="42"/>
        <v>181</v>
      </c>
      <c r="F110" s="40">
        <f t="shared" si="42"/>
        <v>181</v>
      </c>
      <c r="G110" s="40">
        <f t="shared" si="42"/>
        <v>381</v>
      </c>
      <c r="H110" s="40">
        <f t="shared" si="42"/>
        <v>381</v>
      </c>
      <c r="I110" s="40">
        <f t="shared" si="42"/>
        <v>343</v>
      </c>
      <c r="J110" s="40">
        <f t="shared" si="42"/>
        <v>343</v>
      </c>
      <c r="K110" s="40">
        <f t="shared" si="42"/>
        <v>1</v>
      </c>
      <c r="L110" s="40">
        <f t="shared" si="42"/>
        <v>0</v>
      </c>
      <c r="M110" s="40">
        <f t="shared" si="42"/>
        <v>54</v>
      </c>
    </row>
  </sheetData>
  <pageMargins left="0.19791666666666666" right="0.7" top="0.78125" bottom="0.75" header="0.3" footer="0.3"/>
  <pageSetup paperSize="5" orientation="portrait" r:id="rId1"/>
  <headerFooter>
    <oddHeader>&amp;C&amp;"-,Bold"&amp;12 2021 General Election
November 2, 2021</oddHeader>
    <oddFooter>&amp;RPage &amp;P of &amp;N</oddFooter>
  </headerFooter>
  <ignoredErrors>
    <ignoredError sqref="I73:K73" formula="1"/>
    <ignoredError sqref="B3 B8 B13 B18 B23 B28 B33 B38 B43:B44 C49:C53 B49:B53 B58:B62 B67:B71 B82 B92 B97 B102:B103 B108:B10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view="pageLayout" zoomScaleNormal="100" workbookViewId="0">
      <selection activeCell="A18" sqref="A18"/>
    </sheetView>
  </sheetViews>
  <sheetFormatPr defaultRowHeight="15" x14ac:dyDescent="0.25"/>
  <cols>
    <col min="1" max="1" width="58.28515625" customWidth="1"/>
    <col min="2" max="6" width="7.140625" customWidth="1"/>
  </cols>
  <sheetData>
    <row r="1" spans="1:6" ht="102" x14ac:dyDescent="0.25">
      <c r="A1" s="129" t="s">
        <v>621</v>
      </c>
      <c r="B1" s="128" t="s">
        <v>0</v>
      </c>
      <c r="C1" s="44" t="s">
        <v>289</v>
      </c>
      <c r="D1" s="44" t="s">
        <v>290</v>
      </c>
      <c r="E1" s="44" t="s">
        <v>114</v>
      </c>
      <c r="F1" s="44" t="s">
        <v>115</v>
      </c>
    </row>
    <row r="2" spans="1:6" x14ac:dyDescent="0.25">
      <c r="A2" s="45" t="s">
        <v>502</v>
      </c>
      <c r="B2" s="45"/>
      <c r="C2" s="46"/>
      <c r="D2" s="46"/>
      <c r="E2" s="46"/>
      <c r="F2" s="47"/>
    </row>
    <row r="3" spans="1:6" x14ac:dyDescent="0.25">
      <c r="A3" s="48" t="s">
        <v>159</v>
      </c>
      <c r="B3" s="49">
        <f>SUM(C3:F3)</f>
        <v>278</v>
      </c>
      <c r="C3" s="3">
        <v>70</v>
      </c>
      <c r="D3" s="3">
        <v>198</v>
      </c>
      <c r="E3" s="3">
        <v>0</v>
      </c>
      <c r="F3" s="3">
        <v>10</v>
      </c>
    </row>
    <row r="4" spans="1:6" x14ac:dyDescent="0.25">
      <c r="A4" s="48" t="s">
        <v>160</v>
      </c>
      <c r="B4" s="49">
        <f t="shared" ref="B4:B55" si="0">SUM(C4:F4)</f>
        <v>499</v>
      </c>
      <c r="C4" s="3">
        <v>131</v>
      </c>
      <c r="D4" s="3">
        <v>354</v>
      </c>
      <c r="E4" s="3">
        <v>0</v>
      </c>
      <c r="F4" s="3">
        <v>14</v>
      </c>
    </row>
    <row r="5" spans="1:6" x14ac:dyDescent="0.25">
      <c r="A5" s="48" t="s">
        <v>161</v>
      </c>
      <c r="B5" s="49">
        <f t="shared" si="0"/>
        <v>290</v>
      </c>
      <c r="C5" s="3">
        <v>92</v>
      </c>
      <c r="D5" s="3">
        <v>179</v>
      </c>
      <c r="E5" s="3">
        <v>0</v>
      </c>
      <c r="F5" s="3">
        <v>19</v>
      </c>
    </row>
    <row r="6" spans="1:6" x14ac:dyDescent="0.25">
      <c r="A6" s="48" t="s">
        <v>162</v>
      </c>
      <c r="B6" s="49">
        <f t="shared" si="0"/>
        <v>373</v>
      </c>
      <c r="C6" s="3">
        <v>120</v>
      </c>
      <c r="D6" s="3">
        <v>240</v>
      </c>
      <c r="E6" s="3">
        <v>0</v>
      </c>
      <c r="F6" s="3">
        <v>13</v>
      </c>
    </row>
    <row r="7" spans="1:6" x14ac:dyDescent="0.25">
      <c r="A7" s="48" t="s">
        <v>163</v>
      </c>
      <c r="B7" s="49">
        <f t="shared" si="0"/>
        <v>217</v>
      </c>
      <c r="C7" s="3">
        <v>59</v>
      </c>
      <c r="D7" s="3">
        <v>152</v>
      </c>
      <c r="E7" s="3">
        <v>0</v>
      </c>
      <c r="F7" s="3">
        <v>6</v>
      </c>
    </row>
    <row r="8" spans="1:6" x14ac:dyDescent="0.25">
      <c r="A8" s="48" t="s">
        <v>164</v>
      </c>
      <c r="B8" s="49">
        <f t="shared" si="0"/>
        <v>329</v>
      </c>
      <c r="C8" s="3">
        <v>47</v>
      </c>
      <c r="D8" s="3">
        <v>265</v>
      </c>
      <c r="E8" s="3">
        <v>0</v>
      </c>
      <c r="F8" s="3">
        <v>17</v>
      </c>
    </row>
    <row r="9" spans="1:6" x14ac:dyDescent="0.25">
      <c r="A9" s="48" t="s">
        <v>165</v>
      </c>
      <c r="B9" s="49">
        <f t="shared" si="0"/>
        <v>520</v>
      </c>
      <c r="C9" s="3">
        <v>136</v>
      </c>
      <c r="D9" s="3">
        <v>363</v>
      </c>
      <c r="E9" s="3">
        <v>0</v>
      </c>
      <c r="F9" s="3">
        <v>21</v>
      </c>
    </row>
    <row r="10" spans="1:6" x14ac:dyDescent="0.25">
      <c r="A10" s="48" t="s">
        <v>166</v>
      </c>
      <c r="B10" s="49">
        <f t="shared" si="0"/>
        <v>535</v>
      </c>
      <c r="C10" s="3">
        <v>118</v>
      </c>
      <c r="D10" s="3">
        <v>389</v>
      </c>
      <c r="E10" s="3">
        <v>0</v>
      </c>
      <c r="F10" s="3">
        <v>28</v>
      </c>
    </row>
    <row r="11" spans="1:6" x14ac:dyDescent="0.25">
      <c r="A11" s="48" t="s">
        <v>167</v>
      </c>
      <c r="B11" s="49">
        <f t="shared" si="0"/>
        <v>380</v>
      </c>
      <c r="C11" s="3">
        <v>72</v>
      </c>
      <c r="D11" s="3">
        <v>294</v>
      </c>
      <c r="E11" s="3">
        <v>0</v>
      </c>
      <c r="F11" s="3">
        <v>14</v>
      </c>
    </row>
    <row r="12" spans="1:6" x14ac:dyDescent="0.25">
      <c r="A12" s="48" t="s">
        <v>168</v>
      </c>
      <c r="B12" s="49">
        <f t="shared" si="0"/>
        <v>369</v>
      </c>
      <c r="C12" s="3">
        <v>110</v>
      </c>
      <c r="D12" s="3">
        <v>244</v>
      </c>
      <c r="E12" s="3">
        <v>1</v>
      </c>
      <c r="F12" s="3">
        <v>14</v>
      </c>
    </row>
    <row r="13" spans="1:6" x14ac:dyDescent="0.25">
      <c r="A13" s="48" t="s">
        <v>169</v>
      </c>
      <c r="B13" s="49">
        <f t="shared" si="0"/>
        <v>281</v>
      </c>
      <c r="C13" s="3">
        <v>82</v>
      </c>
      <c r="D13" s="3">
        <v>192</v>
      </c>
      <c r="E13" s="3">
        <v>0</v>
      </c>
      <c r="F13" s="3">
        <v>7</v>
      </c>
    </row>
    <row r="14" spans="1:6" x14ac:dyDescent="0.25">
      <c r="A14" s="48" t="s">
        <v>170</v>
      </c>
      <c r="B14" s="49">
        <f t="shared" si="0"/>
        <v>331</v>
      </c>
      <c r="C14" s="3">
        <v>140</v>
      </c>
      <c r="D14" s="3">
        <v>179</v>
      </c>
      <c r="E14" s="3">
        <v>0</v>
      </c>
      <c r="F14" s="3">
        <v>12</v>
      </c>
    </row>
    <row r="15" spans="1:6" x14ac:dyDescent="0.25">
      <c r="A15" s="48" t="s">
        <v>171</v>
      </c>
      <c r="B15" s="49">
        <f t="shared" si="0"/>
        <v>83</v>
      </c>
      <c r="C15" s="3">
        <v>14</v>
      </c>
      <c r="D15" s="3">
        <v>68</v>
      </c>
      <c r="E15" s="3">
        <v>0</v>
      </c>
      <c r="F15" s="3">
        <v>1</v>
      </c>
    </row>
    <row r="16" spans="1:6" x14ac:dyDescent="0.25">
      <c r="A16" s="48" t="s">
        <v>172</v>
      </c>
      <c r="B16" s="49">
        <f t="shared" si="0"/>
        <v>173</v>
      </c>
      <c r="C16" s="3">
        <v>42</v>
      </c>
      <c r="D16" s="3">
        <v>125</v>
      </c>
      <c r="E16" s="3">
        <v>0</v>
      </c>
      <c r="F16" s="3">
        <v>6</v>
      </c>
    </row>
    <row r="17" spans="1:6" x14ac:dyDescent="0.25">
      <c r="A17" s="48" t="s">
        <v>99</v>
      </c>
      <c r="B17" s="49">
        <f t="shared" si="0"/>
        <v>277</v>
      </c>
      <c r="C17" s="3">
        <v>42</v>
      </c>
      <c r="D17" s="3">
        <v>227</v>
      </c>
      <c r="E17" s="3">
        <v>0</v>
      </c>
      <c r="F17" s="3">
        <v>8</v>
      </c>
    </row>
    <row r="18" spans="1:6" x14ac:dyDescent="0.25">
      <c r="A18" s="48" t="s">
        <v>18</v>
      </c>
      <c r="B18" s="49">
        <f t="shared" si="0"/>
        <v>128</v>
      </c>
      <c r="C18" s="3">
        <v>32</v>
      </c>
      <c r="D18" s="3">
        <v>82</v>
      </c>
      <c r="E18" s="3">
        <v>0</v>
      </c>
      <c r="F18" s="3">
        <v>14</v>
      </c>
    </row>
    <row r="19" spans="1:6" x14ac:dyDescent="0.25">
      <c r="A19" s="48" t="s">
        <v>174</v>
      </c>
      <c r="B19" s="49">
        <f t="shared" si="0"/>
        <v>142</v>
      </c>
      <c r="C19" s="3">
        <v>48</v>
      </c>
      <c r="D19" s="3">
        <v>80</v>
      </c>
      <c r="E19" s="3">
        <v>0</v>
      </c>
      <c r="F19" s="3">
        <v>14</v>
      </c>
    </row>
    <row r="20" spans="1:6" x14ac:dyDescent="0.25">
      <c r="A20" s="48" t="s">
        <v>118</v>
      </c>
      <c r="B20" s="49">
        <f t="shared" si="0"/>
        <v>83</v>
      </c>
      <c r="C20" s="3">
        <v>31</v>
      </c>
      <c r="D20" s="3">
        <v>28</v>
      </c>
      <c r="E20" s="3">
        <v>0</v>
      </c>
      <c r="F20" s="3">
        <v>24</v>
      </c>
    </row>
    <row r="21" spans="1:6" x14ac:dyDescent="0.25">
      <c r="A21" s="48" t="s">
        <v>19</v>
      </c>
      <c r="B21" s="49">
        <f t="shared" si="0"/>
        <v>266</v>
      </c>
      <c r="C21" s="3">
        <v>110</v>
      </c>
      <c r="D21" s="3">
        <v>136</v>
      </c>
      <c r="E21" s="3">
        <v>0</v>
      </c>
      <c r="F21" s="3">
        <v>20</v>
      </c>
    </row>
    <row r="22" spans="1:6" x14ac:dyDescent="0.25">
      <c r="A22" s="48" t="s">
        <v>20</v>
      </c>
      <c r="B22" s="49">
        <f t="shared" si="0"/>
        <v>264</v>
      </c>
      <c r="C22" s="3">
        <v>101</v>
      </c>
      <c r="D22" s="3">
        <v>143</v>
      </c>
      <c r="E22" s="3">
        <v>0</v>
      </c>
      <c r="F22" s="3">
        <v>20</v>
      </c>
    </row>
    <row r="23" spans="1:6" x14ac:dyDescent="0.25">
      <c r="A23" s="48" t="s">
        <v>175</v>
      </c>
      <c r="B23" s="49">
        <f t="shared" si="0"/>
        <v>225</v>
      </c>
      <c r="C23" s="3">
        <v>82</v>
      </c>
      <c r="D23" s="3">
        <v>112</v>
      </c>
      <c r="E23" s="3">
        <v>0</v>
      </c>
      <c r="F23" s="3">
        <v>31</v>
      </c>
    </row>
    <row r="24" spans="1:6" x14ac:dyDescent="0.25">
      <c r="A24" s="48" t="s">
        <v>119</v>
      </c>
      <c r="B24" s="49">
        <f t="shared" si="0"/>
        <v>480</v>
      </c>
      <c r="C24" s="3">
        <v>199</v>
      </c>
      <c r="D24" s="3">
        <v>240</v>
      </c>
      <c r="E24" s="3">
        <v>0</v>
      </c>
      <c r="F24" s="3">
        <v>41</v>
      </c>
    </row>
    <row r="25" spans="1:6" x14ac:dyDescent="0.25">
      <c r="A25" s="48" t="s">
        <v>120</v>
      </c>
      <c r="B25" s="49">
        <f t="shared" si="0"/>
        <v>186</v>
      </c>
      <c r="C25" s="3">
        <v>70</v>
      </c>
      <c r="D25" s="3">
        <v>101</v>
      </c>
      <c r="E25" s="3">
        <v>0</v>
      </c>
      <c r="F25" s="3">
        <v>15</v>
      </c>
    </row>
    <row r="26" spans="1:6" x14ac:dyDescent="0.25">
      <c r="A26" s="48" t="s">
        <v>176</v>
      </c>
      <c r="B26" s="49">
        <f t="shared" si="0"/>
        <v>83</v>
      </c>
      <c r="C26" s="3">
        <v>42</v>
      </c>
      <c r="D26" s="3">
        <v>31</v>
      </c>
      <c r="E26" s="3">
        <v>0</v>
      </c>
      <c r="F26" s="3">
        <v>10</v>
      </c>
    </row>
    <row r="27" spans="1:6" x14ac:dyDescent="0.25">
      <c r="A27" s="48" t="s">
        <v>122</v>
      </c>
      <c r="B27" s="49">
        <f t="shared" si="0"/>
        <v>143</v>
      </c>
      <c r="C27" s="3">
        <v>63</v>
      </c>
      <c r="D27" s="3">
        <v>68</v>
      </c>
      <c r="E27" s="3">
        <v>0</v>
      </c>
      <c r="F27" s="3">
        <v>12</v>
      </c>
    </row>
    <row r="28" spans="1:6" x14ac:dyDescent="0.25">
      <c r="A28" s="48" t="s">
        <v>21</v>
      </c>
      <c r="B28" s="49">
        <f t="shared" si="0"/>
        <v>243</v>
      </c>
      <c r="C28" s="3">
        <v>87</v>
      </c>
      <c r="D28" s="3">
        <v>135</v>
      </c>
      <c r="E28" s="3">
        <v>0</v>
      </c>
      <c r="F28" s="3">
        <v>21</v>
      </c>
    </row>
    <row r="29" spans="1:6" x14ac:dyDescent="0.25">
      <c r="A29" s="48" t="s">
        <v>22</v>
      </c>
      <c r="B29" s="49">
        <f t="shared" si="0"/>
        <v>125</v>
      </c>
      <c r="C29" s="3">
        <v>59</v>
      </c>
      <c r="D29" s="3">
        <v>51</v>
      </c>
      <c r="E29" s="3">
        <v>0</v>
      </c>
      <c r="F29" s="3">
        <v>15</v>
      </c>
    </row>
    <row r="30" spans="1:6" x14ac:dyDescent="0.25">
      <c r="A30" s="48" t="s">
        <v>23</v>
      </c>
      <c r="B30" s="49">
        <f t="shared" si="0"/>
        <v>158</v>
      </c>
      <c r="C30" s="3">
        <v>53</v>
      </c>
      <c r="D30" s="3">
        <v>93</v>
      </c>
      <c r="E30" s="3">
        <v>0</v>
      </c>
      <c r="F30" s="3">
        <v>12</v>
      </c>
    </row>
    <row r="31" spans="1:6" x14ac:dyDescent="0.25">
      <c r="A31" s="48" t="s">
        <v>24</v>
      </c>
      <c r="B31" s="49">
        <f t="shared" si="0"/>
        <v>153</v>
      </c>
      <c r="C31" s="3">
        <v>58</v>
      </c>
      <c r="D31" s="3">
        <v>85</v>
      </c>
      <c r="E31" s="3">
        <v>0</v>
      </c>
      <c r="F31" s="3">
        <v>10</v>
      </c>
    </row>
    <row r="32" spans="1:6" x14ac:dyDescent="0.25">
      <c r="A32" s="48" t="s">
        <v>177</v>
      </c>
      <c r="B32" s="49">
        <f t="shared" si="0"/>
        <v>334</v>
      </c>
      <c r="C32" s="3">
        <v>66</v>
      </c>
      <c r="D32" s="3">
        <v>258</v>
      </c>
      <c r="E32" s="3">
        <v>0</v>
      </c>
      <c r="F32" s="3">
        <v>10</v>
      </c>
    </row>
    <row r="33" spans="1:6" x14ac:dyDescent="0.25">
      <c r="A33" s="48" t="s">
        <v>178</v>
      </c>
      <c r="B33" s="49">
        <f t="shared" si="0"/>
        <v>282</v>
      </c>
      <c r="C33" s="3">
        <v>91</v>
      </c>
      <c r="D33" s="3">
        <v>186</v>
      </c>
      <c r="E33" s="3">
        <v>0</v>
      </c>
      <c r="F33" s="3">
        <v>5</v>
      </c>
    </row>
    <row r="34" spans="1:6" x14ac:dyDescent="0.25">
      <c r="A34" s="48" t="s">
        <v>237</v>
      </c>
      <c r="B34" s="49">
        <f t="shared" si="0"/>
        <v>101</v>
      </c>
      <c r="C34" s="3">
        <v>29</v>
      </c>
      <c r="D34" s="3">
        <v>64</v>
      </c>
      <c r="E34" s="3">
        <v>0</v>
      </c>
      <c r="F34" s="3">
        <v>8</v>
      </c>
    </row>
    <row r="35" spans="1:6" x14ac:dyDescent="0.25">
      <c r="A35" s="48" t="s">
        <v>179</v>
      </c>
      <c r="B35" s="49">
        <f t="shared" si="0"/>
        <v>305</v>
      </c>
      <c r="C35" s="3">
        <v>76</v>
      </c>
      <c r="D35" s="3">
        <v>221</v>
      </c>
      <c r="E35" s="3">
        <v>0</v>
      </c>
      <c r="F35" s="3">
        <v>8</v>
      </c>
    </row>
    <row r="36" spans="1:6" x14ac:dyDescent="0.25">
      <c r="A36" s="48" t="s">
        <v>180</v>
      </c>
      <c r="B36" s="49">
        <f t="shared" si="0"/>
        <v>152</v>
      </c>
      <c r="C36" s="3">
        <v>43</v>
      </c>
      <c r="D36" s="3">
        <v>108</v>
      </c>
      <c r="E36" s="3">
        <v>0</v>
      </c>
      <c r="F36" s="3">
        <v>1</v>
      </c>
    </row>
    <row r="37" spans="1:6" x14ac:dyDescent="0.25">
      <c r="A37" s="48" t="s">
        <v>181</v>
      </c>
      <c r="B37" s="49">
        <f t="shared" si="0"/>
        <v>178</v>
      </c>
      <c r="C37" s="3">
        <v>51</v>
      </c>
      <c r="D37" s="3">
        <v>121</v>
      </c>
      <c r="E37" s="3">
        <v>0</v>
      </c>
      <c r="F37" s="3">
        <v>6</v>
      </c>
    </row>
    <row r="38" spans="1:6" x14ac:dyDescent="0.25">
      <c r="A38" s="48" t="s">
        <v>182</v>
      </c>
      <c r="B38" s="49">
        <f t="shared" si="0"/>
        <v>370</v>
      </c>
      <c r="C38" s="3">
        <v>116</v>
      </c>
      <c r="D38" s="3">
        <v>238</v>
      </c>
      <c r="E38" s="3">
        <v>0</v>
      </c>
      <c r="F38" s="3">
        <v>16</v>
      </c>
    </row>
    <row r="39" spans="1:6" x14ac:dyDescent="0.25">
      <c r="A39" s="48" t="s">
        <v>183</v>
      </c>
      <c r="B39" s="49">
        <f t="shared" si="0"/>
        <v>116</v>
      </c>
      <c r="C39" s="3">
        <v>32</v>
      </c>
      <c r="D39" s="3">
        <v>81</v>
      </c>
      <c r="E39" s="3">
        <v>0</v>
      </c>
      <c r="F39" s="3">
        <v>3</v>
      </c>
    </row>
    <row r="40" spans="1:6" x14ac:dyDescent="0.25">
      <c r="A40" s="48" t="s">
        <v>184</v>
      </c>
      <c r="B40" s="49">
        <f t="shared" si="0"/>
        <v>64</v>
      </c>
      <c r="C40" s="3">
        <v>18</v>
      </c>
      <c r="D40" s="3">
        <v>42</v>
      </c>
      <c r="E40" s="3">
        <v>0</v>
      </c>
      <c r="F40" s="3">
        <v>4</v>
      </c>
    </row>
    <row r="41" spans="1:6" x14ac:dyDescent="0.25">
      <c r="A41" s="48" t="s">
        <v>185</v>
      </c>
      <c r="B41" s="49">
        <f t="shared" si="0"/>
        <v>192</v>
      </c>
      <c r="C41" s="3">
        <v>61</v>
      </c>
      <c r="D41" s="3">
        <v>126</v>
      </c>
      <c r="E41" s="3">
        <v>0</v>
      </c>
      <c r="F41" s="3">
        <v>5</v>
      </c>
    </row>
    <row r="42" spans="1:6" x14ac:dyDescent="0.25">
      <c r="A42" s="48" t="s">
        <v>186</v>
      </c>
      <c r="B42" s="49">
        <f t="shared" si="0"/>
        <v>210</v>
      </c>
      <c r="C42" s="3">
        <v>37</v>
      </c>
      <c r="D42" s="3">
        <v>166</v>
      </c>
      <c r="E42" s="3">
        <v>0</v>
      </c>
      <c r="F42" s="3">
        <v>7</v>
      </c>
    </row>
    <row r="43" spans="1:6" x14ac:dyDescent="0.25">
      <c r="A43" s="48" t="s">
        <v>187</v>
      </c>
      <c r="B43" s="49">
        <f t="shared" si="0"/>
        <v>148</v>
      </c>
      <c r="C43" s="3">
        <v>50</v>
      </c>
      <c r="D43" s="3">
        <v>92</v>
      </c>
      <c r="E43" s="3">
        <v>1</v>
      </c>
      <c r="F43" s="3">
        <v>5</v>
      </c>
    </row>
    <row r="44" spans="1:6" x14ac:dyDescent="0.25">
      <c r="A44" s="48" t="s">
        <v>188</v>
      </c>
      <c r="B44" s="49">
        <f t="shared" si="0"/>
        <v>14</v>
      </c>
      <c r="C44" s="3">
        <v>5</v>
      </c>
      <c r="D44" s="3">
        <v>9</v>
      </c>
      <c r="E44" s="3">
        <v>0</v>
      </c>
      <c r="F44" s="3">
        <v>0</v>
      </c>
    </row>
    <row r="45" spans="1:6" x14ac:dyDescent="0.25">
      <c r="A45" s="48" t="s">
        <v>189</v>
      </c>
      <c r="B45" s="49">
        <f t="shared" si="0"/>
        <v>304</v>
      </c>
      <c r="C45" s="3">
        <v>69</v>
      </c>
      <c r="D45" s="3">
        <v>224</v>
      </c>
      <c r="E45" s="3">
        <v>2</v>
      </c>
      <c r="F45" s="3">
        <v>9</v>
      </c>
    </row>
    <row r="46" spans="1:6" x14ac:dyDescent="0.25">
      <c r="A46" s="48" t="s">
        <v>190</v>
      </c>
      <c r="B46" s="49">
        <f t="shared" si="0"/>
        <v>371</v>
      </c>
      <c r="C46" s="3">
        <v>50</v>
      </c>
      <c r="D46" s="3">
        <v>312</v>
      </c>
      <c r="E46" s="3">
        <v>1</v>
      </c>
      <c r="F46" s="3">
        <v>8</v>
      </c>
    </row>
    <row r="47" spans="1:6" x14ac:dyDescent="0.25">
      <c r="A47" s="48" t="s">
        <v>191</v>
      </c>
      <c r="B47" s="49">
        <f t="shared" si="0"/>
        <v>174</v>
      </c>
      <c r="C47" s="3">
        <v>27</v>
      </c>
      <c r="D47" s="3">
        <v>146</v>
      </c>
      <c r="E47" s="3">
        <v>0</v>
      </c>
      <c r="F47" s="3">
        <v>1</v>
      </c>
    </row>
    <row r="48" spans="1:6" x14ac:dyDescent="0.25">
      <c r="A48" s="48" t="s">
        <v>192</v>
      </c>
      <c r="B48" s="49">
        <f t="shared" si="0"/>
        <v>453</v>
      </c>
      <c r="C48" s="3">
        <v>100</v>
      </c>
      <c r="D48" s="3">
        <v>341</v>
      </c>
      <c r="E48" s="3">
        <v>0</v>
      </c>
      <c r="F48" s="3">
        <v>12</v>
      </c>
    </row>
    <row r="49" spans="1:6" x14ac:dyDescent="0.25">
      <c r="A49" s="48" t="s">
        <v>193</v>
      </c>
      <c r="B49" s="49">
        <f t="shared" si="0"/>
        <v>306</v>
      </c>
      <c r="C49" s="3">
        <v>103</v>
      </c>
      <c r="D49" s="3">
        <v>191</v>
      </c>
      <c r="E49" s="3">
        <v>0</v>
      </c>
      <c r="F49" s="3">
        <v>12</v>
      </c>
    </row>
    <row r="50" spans="1:6" x14ac:dyDescent="0.25">
      <c r="A50" s="48" t="s">
        <v>194</v>
      </c>
      <c r="B50" s="49">
        <f t="shared" si="0"/>
        <v>246</v>
      </c>
      <c r="C50" s="3">
        <v>59</v>
      </c>
      <c r="D50" s="3">
        <v>175</v>
      </c>
      <c r="E50" s="3">
        <v>0</v>
      </c>
      <c r="F50" s="3">
        <v>12</v>
      </c>
    </row>
    <row r="51" spans="1:6" x14ac:dyDescent="0.25">
      <c r="A51" s="48" t="s">
        <v>195</v>
      </c>
      <c r="B51" s="49">
        <f t="shared" si="0"/>
        <v>283</v>
      </c>
      <c r="C51" s="3">
        <v>69</v>
      </c>
      <c r="D51" s="3">
        <v>210</v>
      </c>
      <c r="E51" s="3">
        <v>0</v>
      </c>
      <c r="F51" s="3">
        <v>4</v>
      </c>
    </row>
    <row r="52" spans="1:6" x14ac:dyDescent="0.25">
      <c r="A52" s="48" t="s">
        <v>196</v>
      </c>
      <c r="B52" s="49">
        <f t="shared" si="0"/>
        <v>263</v>
      </c>
      <c r="C52" s="3">
        <v>49</v>
      </c>
      <c r="D52" s="3">
        <v>207</v>
      </c>
      <c r="E52" s="3">
        <v>0</v>
      </c>
      <c r="F52" s="3">
        <v>7</v>
      </c>
    </row>
    <row r="53" spans="1:6" x14ac:dyDescent="0.25">
      <c r="A53" s="48" t="s">
        <v>197</v>
      </c>
      <c r="B53" s="49">
        <f t="shared" si="0"/>
        <v>371</v>
      </c>
      <c r="C53" s="3">
        <v>85</v>
      </c>
      <c r="D53" s="3">
        <v>276</v>
      </c>
      <c r="E53" s="3">
        <v>0</v>
      </c>
      <c r="F53" s="3">
        <v>10</v>
      </c>
    </row>
    <row r="54" spans="1:6" x14ac:dyDescent="0.25">
      <c r="A54" s="48" t="s">
        <v>198</v>
      </c>
      <c r="B54" s="49">
        <f t="shared" si="0"/>
        <v>313</v>
      </c>
      <c r="C54" s="3">
        <v>55</v>
      </c>
      <c r="D54" s="3">
        <v>250</v>
      </c>
      <c r="E54" s="3">
        <v>0</v>
      </c>
      <c r="F54" s="3">
        <v>8</v>
      </c>
    </row>
    <row r="55" spans="1:6" x14ac:dyDescent="0.25">
      <c r="A55" s="48" t="s">
        <v>199</v>
      </c>
      <c r="B55" s="49">
        <f t="shared" si="0"/>
        <v>116</v>
      </c>
      <c r="C55" s="3">
        <v>23</v>
      </c>
      <c r="D55" s="3">
        <v>91</v>
      </c>
      <c r="E55" s="3">
        <v>0</v>
      </c>
      <c r="F55" s="3">
        <v>2</v>
      </c>
    </row>
    <row r="56" spans="1:6" ht="102" x14ac:dyDescent="0.25">
      <c r="A56" s="129" t="s">
        <v>621</v>
      </c>
      <c r="B56" s="128" t="s">
        <v>0</v>
      </c>
      <c r="C56" s="44" t="s">
        <v>289</v>
      </c>
      <c r="D56" s="44" t="s">
        <v>290</v>
      </c>
      <c r="E56" s="44" t="s">
        <v>114</v>
      </c>
      <c r="F56" s="44" t="s">
        <v>115</v>
      </c>
    </row>
    <row r="57" spans="1:6" x14ac:dyDescent="0.25">
      <c r="A57" s="45" t="s">
        <v>291</v>
      </c>
      <c r="B57" s="45"/>
      <c r="C57" s="46"/>
      <c r="D57" s="46"/>
      <c r="E57" s="46"/>
      <c r="F57" s="46"/>
    </row>
    <row r="58" spans="1:6" x14ac:dyDescent="0.25">
      <c r="A58" s="48" t="s">
        <v>145</v>
      </c>
      <c r="B58" s="49">
        <f>SUM(C58:F58)</f>
        <v>92</v>
      </c>
      <c r="C58" s="3">
        <v>30</v>
      </c>
      <c r="D58" s="3">
        <v>58</v>
      </c>
      <c r="E58" s="3">
        <v>0</v>
      </c>
      <c r="F58" s="3">
        <v>4</v>
      </c>
    </row>
    <row r="59" spans="1:6" x14ac:dyDescent="0.25">
      <c r="A59" s="48" t="s">
        <v>200</v>
      </c>
      <c r="B59" s="49">
        <f t="shared" ref="B59:B106" si="1">SUM(C59:F59)</f>
        <v>193</v>
      </c>
      <c r="C59" s="3">
        <v>64</v>
      </c>
      <c r="D59" s="3">
        <v>116</v>
      </c>
      <c r="E59" s="3">
        <v>0</v>
      </c>
      <c r="F59" s="3">
        <v>13</v>
      </c>
    </row>
    <row r="60" spans="1:6" x14ac:dyDescent="0.25">
      <c r="A60" s="48" t="s">
        <v>127</v>
      </c>
      <c r="B60" s="49">
        <f t="shared" si="1"/>
        <v>285</v>
      </c>
      <c r="C60" s="3">
        <v>92</v>
      </c>
      <c r="D60" s="3">
        <v>174</v>
      </c>
      <c r="E60" s="3">
        <v>0</v>
      </c>
      <c r="F60" s="3">
        <v>19</v>
      </c>
    </row>
    <row r="61" spans="1:6" x14ac:dyDescent="0.25">
      <c r="A61" s="48" t="s">
        <v>147</v>
      </c>
      <c r="B61" s="49">
        <f t="shared" si="1"/>
        <v>70</v>
      </c>
      <c r="C61" s="3">
        <v>30</v>
      </c>
      <c r="D61" s="3">
        <v>37</v>
      </c>
      <c r="E61" s="3">
        <v>0</v>
      </c>
      <c r="F61" s="3">
        <v>3</v>
      </c>
    </row>
    <row r="62" spans="1:6" x14ac:dyDescent="0.25">
      <c r="A62" s="48" t="s">
        <v>129</v>
      </c>
      <c r="B62" s="49">
        <f t="shared" si="1"/>
        <v>201</v>
      </c>
      <c r="C62" s="3">
        <v>87</v>
      </c>
      <c r="D62" s="3">
        <v>105</v>
      </c>
      <c r="E62" s="3">
        <v>0</v>
      </c>
      <c r="F62" s="3">
        <v>9</v>
      </c>
    </row>
    <row r="63" spans="1:6" x14ac:dyDescent="0.25">
      <c r="A63" s="48" t="s">
        <v>130</v>
      </c>
      <c r="B63" s="49">
        <f t="shared" si="1"/>
        <v>377</v>
      </c>
      <c r="C63" s="3">
        <v>148</v>
      </c>
      <c r="D63" s="3">
        <v>210</v>
      </c>
      <c r="E63" s="3">
        <v>0</v>
      </c>
      <c r="F63" s="3">
        <v>19</v>
      </c>
    </row>
    <row r="64" spans="1:6" x14ac:dyDescent="0.25">
      <c r="A64" s="48" t="s">
        <v>148</v>
      </c>
      <c r="B64" s="49">
        <f t="shared" si="1"/>
        <v>164</v>
      </c>
      <c r="C64" s="3">
        <v>56</v>
      </c>
      <c r="D64" s="3">
        <v>94</v>
      </c>
      <c r="E64" s="3">
        <v>0</v>
      </c>
      <c r="F64" s="3">
        <v>14</v>
      </c>
    </row>
    <row r="65" spans="1:6" x14ac:dyDescent="0.25">
      <c r="A65" s="48" t="s">
        <v>132</v>
      </c>
      <c r="B65" s="49">
        <f t="shared" si="1"/>
        <v>107</v>
      </c>
      <c r="C65" s="3">
        <v>42</v>
      </c>
      <c r="D65" s="3">
        <v>53</v>
      </c>
      <c r="E65" s="3">
        <v>0</v>
      </c>
      <c r="F65" s="3">
        <v>12</v>
      </c>
    </row>
    <row r="66" spans="1:6" x14ac:dyDescent="0.25">
      <c r="A66" s="48" t="s">
        <v>133</v>
      </c>
      <c r="B66" s="49">
        <f t="shared" si="1"/>
        <v>82</v>
      </c>
      <c r="C66" s="3">
        <v>28</v>
      </c>
      <c r="D66" s="3">
        <v>45</v>
      </c>
      <c r="E66" s="3">
        <v>0</v>
      </c>
      <c r="F66" s="3">
        <v>9</v>
      </c>
    </row>
    <row r="67" spans="1:6" x14ac:dyDescent="0.25">
      <c r="A67" s="48" t="s">
        <v>134</v>
      </c>
      <c r="B67" s="49">
        <f t="shared" si="1"/>
        <v>14</v>
      </c>
      <c r="C67" s="3">
        <v>7</v>
      </c>
      <c r="D67" s="3">
        <v>7</v>
      </c>
      <c r="E67" s="3">
        <v>0</v>
      </c>
      <c r="F67" s="3">
        <v>0</v>
      </c>
    </row>
    <row r="68" spans="1:6" x14ac:dyDescent="0.25">
      <c r="A68" s="48" t="s">
        <v>135</v>
      </c>
      <c r="B68" s="49">
        <f t="shared" si="1"/>
        <v>329</v>
      </c>
      <c r="C68" s="3">
        <v>117</v>
      </c>
      <c r="D68" s="3">
        <v>191</v>
      </c>
      <c r="E68" s="3">
        <v>0</v>
      </c>
      <c r="F68" s="3">
        <v>21</v>
      </c>
    </row>
    <row r="69" spans="1:6" x14ac:dyDescent="0.25">
      <c r="A69" s="48" t="s">
        <v>136</v>
      </c>
      <c r="B69" s="49">
        <f t="shared" si="1"/>
        <v>357</v>
      </c>
      <c r="C69" s="3">
        <v>109</v>
      </c>
      <c r="D69" s="3">
        <v>231</v>
      </c>
      <c r="E69" s="3">
        <v>0</v>
      </c>
      <c r="F69" s="3">
        <v>17</v>
      </c>
    </row>
    <row r="70" spans="1:6" x14ac:dyDescent="0.25">
      <c r="A70" s="48" t="s">
        <v>137</v>
      </c>
      <c r="B70" s="49">
        <f t="shared" si="1"/>
        <v>316</v>
      </c>
      <c r="C70" s="3">
        <v>97</v>
      </c>
      <c r="D70" s="3">
        <v>202</v>
      </c>
      <c r="E70" s="3">
        <v>1</v>
      </c>
      <c r="F70" s="3">
        <v>16</v>
      </c>
    </row>
    <row r="71" spans="1:6" x14ac:dyDescent="0.25">
      <c r="A71" s="48" t="s">
        <v>138</v>
      </c>
      <c r="B71" s="49">
        <f t="shared" si="1"/>
        <v>169</v>
      </c>
      <c r="C71" s="3">
        <v>56</v>
      </c>
      <c r="D71" s="3">
        <v>100</v>
      </c>
      <c r="E71" s="3">
        <v>0</v>
      </c>
      <c r="F71" s="3">
        <v>13</v>
      </c>
    </row>
    <row r="72" spans="1:6" x14ac:dyDescent="0.25">
      <c r="A72" s="48" t="s">
        <v>139</v>
      </c>
      <c r="B72" s="49">
        <f t="shared" si="1"/>
        <v>241</v>
      </c>
      <c r="C72" s="3">
        <v>90</v>
      </c>
      <c r="D72" s="3">
        <v>141</v>
      </c>
      <c r="E72" s="3">
        <v>0</v>
      </c>
      <c r="F72" s="3">
        <v>10</v>
      </c>
    </row>
    <row r="73" spans="1:6" x14ac:dyDescent="0.25">
      <c r="A73" s="48" t="s">
        <v>140</v>
      </c>
      <c r="B73" s="49">
        <f t="shared" si="1"/>
        <v>294</v>
      </c>
      <c r="C73" s="3">
        <v>103</v>
      </c>
      <c r="D73" s="3">
        <v>174</v>
      </c>
      <c r="E73" s="3">
        <v>0</v>
      </c>
      <c r="F73" s="3">
        <v>17</v>
      </c>
    </row>
    <row r="74" spans="1:6" x14ac:dyDescent="0.25">
      <c r="A74" s="48" t="s">
        <v>141</v>
      </c>
      <c r="B74" s="49">
        <f t="shared" si="1"/>
        <v>267</v>
      </c>
      <c r="C74" s="3">
        <v>96</v>
      </c>
      <c r="D74" s="3">
        <v>156</v>
      </c>
      <c r="E74" s="3">
        <v>0</v>
      </c>
      <c r="F74" s="3">
        <v>15</v>
      </c>
    </row>
    <row r="75" spans="1:6" x14ac:dyDescent="0.25">
      <c r="A75" s="48" t="s">
        <v>201</v>
      </c>
      <c r="B75" s="49">
        <f t="shared" si="1"/>
        <v>117</v>
      </c>
      <c r="C75" s="3">
        <v>48</v>
      </c>
      <c r="D75" s="3">
        <v>62</v>
      </c>
      <c r="E75" s="3">
        <v>0</v>
      </c>
      <c r="F75" s="3">
        <v>7</v>
      </c>
    </row>
    <row r="76" spans="1:6" x14ac:dyDescent="0.25">
      <c r="A76" s="48" t="s">
        <v>143</v>
      </c>
      <c r="B76" s="49">
        <f t="shared" si="1"/>
        <v>236</v>
      </c>
      <c r="C76" s="3">
        <v>74</v>
      </c>
      <c r="D76" s="3">
        <v>150</v>
      </c>
      <c r="E76" s="3">
        <v>0</v>
      </c>
      <c r="F76" s="3">
        <v>12</v>
      </c>
    </row>
    <row r="77" spans="1:6" x14ac:dyDescent="0.25">
      <c r="A77" s="48" t="s">
        <v>202</v>
      </c>
      <c r="B77" s="49">
        <f t="shared" si="1"/>
        <v>360</v>
      </c>
      <c r="C77" s="3">
        <v>101</v>
      </c>
      <c r="D77" s="3">
        <v>245</v>
      </c>
      <c r="E77" s="3">
        <v>0</v>
      </c>
      <c r="F77" s="3">
        <v>14</v>
      </c>
    </row>
    <row r="78" spans="1:6" x14ac:dyDescent="0.25">
      <c r="A78" s="48" t="s">
        <v>203</v>
      </c>
      <c r="B78" s="49">
        <f t="shared" si="1"/>
        <v>293</v>
      </c>
      <c r="C78" s="3">
        <v>72</v>
      </c>
      <c r="D78" s="3">
        <v>201</v>
      </c>
      <c r="E78" s="3">
        <v>0</v>
      </c>
      <c r="F78" s="3">
        <v>20</v>
      </c>
    </row>
    <row r="79" spans="1:6" x14ac:dyDescent="0.25">
      <c r="A79" s="48" t="s">
        <v>204</v>
      </c>
      <c r="B79" s="49">
        <f t="shared" si="1"/>
        <v>302</v>
      </c>
      <c r="C79" s="3">
        <v>110</v>
      </c>
      <c r="D79" s="3">
        <v>187</v>
      </c>
      <c r="E79" s="3">
        <v>0</v>
      </c>
      <c r="F79" s="3">
        <v>5</v>
      </c>
    </row>
    <row r="80" spans="1:6" x14ac:dyDescent="0.25">
      <c r="A80" s="48" t="s">
        <v>205</v>
      </c>
      <c r="B80" s="49">
        <f t="shared" si="1"/>
        <v>265</v>
      </c>
      <c r="C80" s="3">
        <v>61</v>
      </c>
      <c r="D80" s="3">
        <v>200</v>
      </c>
      <c r="E80" s="3">
        <v>0</v>
      </c>
      <c r="F80" s="3">
        <v>4</v>
      </c>
    </row>
    <row r="81" spans="1:6" x14ac:dyDescent="0.25">
      <c r="A81" s="48" t="s">
        <v>206</v>
      </c>
      <c r="B81" s="49">
        <f t="shared" si="1"/>
        <v>252</v>
      </c>
      <c r="C81" s="3">
        <v>34</v>
      </c>
      <c r="D81" s="3">
        <v>208</v>
      </c>
      <c r="E81" s="3">
        <v>0</v>
      </c>
      <c r="F81" s="3">
        <v>10</v>
      </c>
    </row>
    <row r="82" spans="1:6" x14ac:dyDescent="0.25">
      <c r="A82" s="48" t="s">
        <v>207</v>
      </c>
      <c r="B82" s="49">
        <f t="shared" si="1"/>
        <v>244</v>
      </c>
      <c r="C82" s="3">
        <v>33</v>
      </c>
      <c r="D82" s="3">
        <v>202</v>
      </c>
      <c r="E82" s="3">
        <v>0</v>
      </c>
      <c r="F82" s="3">
        <v>9</v>
      </c>
    </row>
    <row r="83" spans="1:6" x14ac:dyDescent="0.25">
      <c r="A83" s="48" t="s">
        <v>208</v>
      </c>
      <c r="B83" s="49">
        <f t="shared" si="1"/>
        <v>453</v>
      </c>
      <c r="C83" s="3">
        <v>149</v>
      </c>
      <c r="D83" s="3">
        <v>279</v>
      </c>
      <c r="E83" s="3">
        <v>1</v>
      </c>
      <c r="F83" s="3">
        <v>24</v>
      </c>
    </row>
    <row r="84" spans="1:6" x14ac:dyDescent="0.25">
      <c r="A84" s="48" t="s">
        <v>209</v>
      </c>
      <c r="B84" s="49">
        <f t="shared" si="1"/>
        <v>284</v>
      </c>
      <c r="C84" s="3">
        <v>112</v>
      </c>
      <c r="D84" s="3">
        <v>152</v>
      </c>
      <c r="E84" s="3">
        <v>0</v>
      </c>
      <c r="F84" s="3">
        <v>20</v>
      </c>
    </row>
    <row r="85" spans="1:6" x14ac:dyDescent="0.25">
      <c r="A85" s="48" t="s">
        <v>210</v>
      </c>
      <c r="B85" s="49">
        <f t="shared" si="1"/>
        <v>388</v>
      </c>
      <c r="C85" s="3">
        <v>133</v>
      </c>
      <c r="D85" s="3">
        <v>227</v>
      </c>
      <c r="E85" s="3">
        <v>0</v>
      </c>
      <c r="F85" s="3">
        <v>28</v>
      </c>
    </row>
    <row r="86" spans="1:6" x14ac:dyDescent="0.25">
      <c r="A86" s="48" t="s">
        <v>211</v>
      </c>
      <c r="B86" s="49">
        <f t="shared" si="1"/>
        <v>497</v>
      </c>
      <c r="C86" s="3">
        <v>238</v>
      </c>
      <c r="D86" s="3">
        <v>227</v>
      </c>
      <c r="E86" s="3">
        <v>0</v>
      </c>
      <c r="F86" s="3">
        <v>32</v>
      </c>
    </row>
    <row r="87" spans="1:6" x14ac:dyDescent="0.25">
      <c r="A87" s="48" t="s">
        <v>212</v>
      </c>
      <c r="B87" s="49">
        <f t="shared" si="1"/>
        <v>374</v>
      </c>
      <c r="C87" s="3">
        <v>166</v>
      </c>
      <c r="D87" s="3">
        <v>182</v>
      </c>
      <c r="E87" s="3">
        <v>0</v>
      </c>
      <c r="F87" s="3">
        <v>26</v>
      </c>
    </row>
    <row r="88" spans="1:6" x14ac:dyDescent="0.25">
      <c r="A88" s="48" t="s">
        <v>213</v>
      </c>
      <c r="B88" s="49">
        <f t="shared" si="1"/>
        <v>96</v>
      </c>
      <c r="C88" s="3">
        <v>33</v>
      </c>
      <c r="D88" s="3">
        <v>59</v>
      </c>
      <c r="E88" s="3">
        <v>0</v>
      </c>
      <c r="F88" s="3">
        <v>4</v>
      </c>
    </row>
    <row r="89" spans="1:6" x14ac:dyDescent="0.25">
      <c r="A89" s="48" t="s">
        <v>214</v>
      </c>
      <c r="B89" s="49">
        <f t="shared" si="1"/>
        <v>361</v>
      </c>
      <c r="C89" s="3">
        <v>104</v>
      </c>
      <c r="D89" s="3">
        <v>247</v>
      </c>
      <c r="E89" s="3">
        <v>0</v>
      </c>
      <c r="F89" s="3">
        <v>10</v>
      </c>
    </row>
    <row r="90" spans="1:6" x14ac:dyDescent="0.25">
      <c r="A90" s="48" t="s">
        <v>215</v>
      </c>
      <c r="B90" s="49">
        <f t="shared" si="1"/>
        <v>300</v>
      </c>
      <c r="C90" s="3">
        <v>91</v>
      </c>
      <c r="D90" s="3">
        <v>196</v>
      </c>
      <c r="E90" s="3">
        <v>0</v>
      </c>
      <c r="F90" s="3">
        <v>13</v>
      </c>
    </row>
    <row r="91" spans="1:6" x14ac:dyDescent="0.25">
      <c r="A91" s="48" t="s">
        <v>216</v>
      </c>
      <c r="B91" s="49">
        <f t="shared" si="1"/>
        <v>257</v>
      </c>
      <c r="C91" s="3">
        <v>63</v>
      </c>
      <c r="D91" s="3">
        <v>184</v>
      </c>
      <c r="E91" s="3">
        <v>1</v>
      </c>
      <c r="F91" s="3">
        <v>9</v>
      </c>
    </row>
    <row r="92" spans="1:6" x14ac:dyDescent="0.25">
      <c r="A92" s="48" t="s">
        <v>217</v>
      </c>
      <c r="B92" s="49">
        <f t="shared" si="1"/>
        <v>210</v>
      </c>
      <c r="C92" s="3">
        <v>54</v>
      </c>
      <c r="D92" s="3">
        <v>150</v>
      </c>
      <c r="E92" s="3">
        <v>0</v>
      </c>
      <c r="F92" s="3">
        <v>6</v>
      </c>
    </row>
    <row r="93" spans="1:6" x14ac:dyDescent="0.25">
      <c r="A93" s="48" t="s">
        <v>218</v>
      </c>
      <c r="B93" s="49">
        <f t="shared" si="1"/>
        <v>249</v>
      </c>
      <c r="C93" s="3">
        <v>68</v>
      </c>
      <c r="D93" s="3">
        <v>169</v>
      </c>
      <c r="E93" s="3">
        <v>0</v>
      </c>
      <c r="F93" s="3">
        <v>12</v>
      </c>
    </row>
    <row r="94" spans="1:6" x14ac:dyDescent="0.25">
      <c r="A94" s="48" t="s">
        <v>219</v>
      </c>
      <c r="B94" s="49">
        <f t="shared" si="1"/>
        <v>215</v>
      </c>
      <c r="C94" s="3">
        <v>64</v>
      </c>
      <c r="D94" s="3">
        <v>146</v>
      </c>
      <c r="E94" s="3">
        <v>0</v>
      </c>
      <c r="F94" s="3">
        <v>5</v>
      </c>
    </row>
    <row r="95" spans="1:6" x14ac:dyDescent="0.25">
      <c r="A95" s="48" t="s">
        <v>220</v>
      </c>
      <c r="B95" s="49">
        <f t="shared" si="1"/>
        <v>245</v>
      </c>
      <c r="C95" s="3">
        <v>77</v>
      </c>
      <c r="D95" s="3">
        <v>158</v>
      </c>
      <c r="E95" s="3">
        <v>0</v>
      </c>
      <c r="F95" s="3">
        <v>10</v>
      </c>
    </row>
    <row r="96" spans="1:6" x14ac:dyDescent="0.25">
      <c r="A96" s="48" t="s">
        <v>221</v>
      </c>
      <c r="B96" s="49">
        <f t="shared" si="1"/>
        <v>290</v>
      </c>
      <c r="C96" s="3">
        <v>81</v>
      </c>
      <c r="D96" s="3">
        <v>190</v>
      </c>
      <c r="E96" s="3">
        <v>0</v>
      </c>
      <c r="F96" s="3">
        <v>19</v>
      </c>
    </row>
    <row r="97" spans="1:6" x14ac:dyDescent="0.25">
      <c r="A97" s="48" t="s">
        <v>222</v>
      </c>
      <c r="B97" s="49">
        <f t="shared" si="1"/>
        <v>550</v>
      </c>
      <c r="C97" s="3">
        <v>132</v>
      </c>
      <c r="D97" s="3">
        <v>396</v>
      </c>
      <c r="E97" s="3">
        <v>0</v>
      </c>
      <c r="F97" s="3">
        <v>22</v>
      </c>
    </row>
    <row r="98" spans="1:6" x14ac:dyDescent="0.25">
      <c r="A98" s="48" t="s">
        <v>223</v>
      </c>
      <c r="B98" s="49">
        <f t="shared" si="1"/>
        <v>155</v>
      </c>
      <c r="C98" s="3">
        <v>26</v>
      </c>
      <c r="D98" s="3">
        <v>124</v>
      </c>
      <c r="E98" s="3">
        <v>0</v>
      </c>
      <c r="F98" s="3">
        <v>5</v>
      </c>
    </row>
    <row r="99" spans="1:6" x14ac:dyDescent="0.25">
      <c r="A99" s="48" t="s">
        <v>231</v>
      </c>
      <c r="B99" s="49">
        <f t="shared" si="1"/>
        <v>165</v>
      </c>
      <c r="C99" s="3">
        <v>43</v>
      </c>
      <c r="D99" s="3">
        <v>117</v>
      </c>
      <c r="E99" s="3">
        <v>0</v>
      </c>
      <c r="F99" s="3">
        <v>5</v>
      </c>
    </row>
    <row r="100" spans="1:6" x14ac:dyDescent="0.25">
      <c r="A100" s="48" t="s">
        <v>224</v>
      </c>
      <c r="B100" s="49">
        <f t="shared" si="1"/>
        <v>269</v>
      </c>
      <c r="C100" s="3">
        <v>57</v>
      </c>
      <c r="D100" s="3">
        <v>202</v>
      </c>
      <c r="E100" s="3">
        <v>0</v>
      </c>
      <c r="F100" s="3">
        <v>10</v>
      </c>
    </row>
    <row r="101" spans="1:6" x14ac:dyDescent="0.25">
      <c r="A101" s="48" t="s">
        <v>225</v>
      </c>
      <c r="B101" s="49">
        <f t="shared" si="1"/>
        <v>34</v>
      </c>
      <c r="C101" s="3">
        <v>6</v>
      </c>
      <c r="D101" s="3">
        <v>27</v>
      </c>
      <c r="E101" s="3">
        <v>0</v>
      </c>
      <c r="F101" s="3">
        <v>1</v>
      </c>
    </row>
    <row r="102" spans="1:6" x14ac:dyDescent="0.25">
      <c r="A102" s="48" t="s">
        <v>246</v>
      </c>
      <c r="B102" s="49">
        <f t="shared" si="1"/>
        <v>166</v>
      </c>
      <c r="C102" s="3">
        <v>34</v>
      </c>
      <c r="D102" s="3">
        <v>120</v>
      </c>
      <c r="E102" s="3">
        <v>0</v>
      </c>
      <c r="F102" s="3">
        <v>12</v>
      </c>
    </row>
    <row r="103" spans="1:6" x14ac:dyDescent="0.25">
      <c r="A103" s="48" t="s">
        <v>226</v>
      </c>
      <c r="B103" s="49">
        <f t="shared" si="1"/>
        <v>236</v>
      </c>
      <c r="C103" s="3">
        <v>52</v>
      </c>
      <c r="D103" s="3">
        <v>173</v>
      </c>
      <c r="E103" s="3">
        <v>1</v>
      </c>
      <c r="F103" s="3">
        <v>10</v>
      </c>
    </row>
    <row r="104" spans="1:6" x14ac:dyDescent="0.25">
      <c r="A104" s="48" t="s">
        <v>227</v>
      </c>
      <c r="B104" s="49">
        <f t="shared" si="1"/>
        <v>326</v>
      </c>
      <c r="C104" s="3">
        <v>104</v>
      </c>
      <c r="D104" s="3">
        <v>219</v>
      </c>
      <c r="E104" s="3">
        <v>0</v>
      </c>
      <c r="F104" s="3">
        <v>3</v>
      </c>
    </row>
    <row r="105" spans="1:6" x14ac:dyDescent="0.25">
      <c r="A105" s="48" t="s">
        <v>228</v>
      </c>
      <c r="B105" s="49">
        <f t="shared" si="1"/>
        <v>269</v>
      </c>
      <c r="C105" s="3">
        <v>65</v>
      </c>
      <c r="D105" s="3">
        <v>195</v>
      </c>
      <c r="E105" s="3">
        <v>0</v>
      </c>
      <c r="F105" s="3">
        <v>9</v>
      </c>
    </row>
    <row r="106" spans="1:6" x14ac:dyDescent="0.25">
      <c r="A106" s="48" t="s">
        <v>229</v>
      </c>
      <c r="B106" s="49">
        <f t="shared" si="1"/>
        <v>335</v>
      </c>
      <c r="C106" s="3">
        <v>103</v>
      </c>
      <c r="D106" s="3">
        <v>227</v>
      </c>
      <c r="E106" s="3">
        <v>0</v>
      </c>
      <c r="F106" s="3">
        <v>5</v>
      </c>
    </row>
    <row r="107" spans="1:6" x14ac:dyDescent="0.25">
      <c r="A107" s="50" t="s">
        <v>230</v>
      </c>
      <c r="B107" s="49">
        <f>SUM(B58:B106,B3:B55)</f>
        <v>25631</v>
      </c>
      <c r="C107" s="49">
        <f t="shared" ref="C107:F107" si="2">SUM(C58:C106,C3:C55)</f>
        <v>7514</v>
      </c>
      <c r="D107" s="49">
        <f t="shared" si="2"/>
        <v>16904</v>
      </c>
      <c r="E107" s="49">
        <f t="shared" si="2"/>
        <v>9</v>
      </c>
      <c r="F107" s="49">
        <f t="shared" si="2"/>
        <v>1204</v>
      </c>
    </row>
  </sheetData>
  <pageMargins left="0.25" right="0.25" top="0.75" bottom="0.75" header="0.3" footer="0.3"/>
  <pageSetup paperSize="5" orientation="portrait" r:id="rId1"/>
  <headerFooter>
    <oddHeader>&amp;C&amp;"-,Bold"&amp;12 2021 General Election
November 2, 2021</oddHead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State Supreme Court</vt:lpstr>
      <vt:lpstr>County Executive</vt:lpstr>
      <vt:lpstr>County Clerk</vt:lpstr>
      <vt:lpstr>County Legislators</vt:lpstr>
      <vt:lpstr>Dunkirk City</vt:lpstr>
      <vt:lpstr>Jamestown City</vt:lpstr>
      <vt:lpstr>Towns</vt:lpstr>
      <vt:lpstr>Village</vt:lpstr>
      <vt:lpstr>Prop One</vt:lpstr>
      <vt:lpstr>Prop Two</vt:lpstr>
      <vt:lpstr>Prop Three</vt:lpstr>
      <vt:lpstr>Prop Four</vt:lpstr>
      <vt:lpstr>Prop Five</vt:lpstr>
      <vt:lpstr>'State Supreme Court'!Print_Titles</vt:lpstr>
    </vt:vector>
  </TitlesOfParts>
  <Company>Chautauqua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Nacole</dc:creator>
  <cp:lastModifiedBy>Christopher Burt</cp:lastModifiedBy>
  <cp:lastPrinted>2021-11-19T13:23:56Z</cp:lastPrinted>
  <dcterms:created xsi:type="dcterms:W3CDTF">2017-10-27T11:40:15Z</dcterms:created>
  <dcterms:modified xsi:type="dcterms:W3CDTF">2021-12-03T20:38:38Z</dcterms:modified>
</cp:coreProperties>
</file>