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19 BOE FILES\GE19\GE19 Certificaiton\"/>
    </mc:Choice>
  </mc:AlternateContent>
  <bookViews>
    <workbookView xWindow="480" yWindow="405" windowWidth="27795" windowHeight="11880"/>
  </bookViews>
  <sheets>
    <sheet name="State Supreme Court" sheetId="13" r:id="rId1"/>
    <sheet name="57th Senate" sheetId="14" r:id="rId2"/>
    <sheet name="Surrogate Court Judge" sheetId="15" r:id="rId3"/>
    <sheet name="County Legislators" sheetId="16" r:id="rId4"/>
    <sheet name="Dunkirk City" sheetId="17" r:id="rId5"/>
    <sheet name="Jamestown City" sheetId="18" r:id="rId6"/>
    <sheet name="Towns" sheetId="12" r:id="rId7"/>
    <sheet name="Villages" sheetId="11" r:id="rId8"/>
  </sheets>
  <calcPr calcId="162913"/>
</workbook>
</file>

<file path=xl/calcChain.xml><?xml version="1.0" encoding="utf-8"?>
<calcChain xmlns="http://schemas.openxmlformats.org/spreadsheetml/2006/main">
  <c r="H88" i="18" l="1"/>
  <c r="G88" i="18"/>
  <c r="F88" i="18"/>
  <c r="E88" i="18"/>
  <c r="D88" i="18"/>
  <c r="C88" i="18" s="1"/>
  <c r="B88" i="18" s="1"/>
  <c r="C87" i="18"/>
  <c r="B87" i="18" s="1"/>
  <c r="C86" i="18"/>
  <c r="B86" i="18"/>
  <c r="C85" i="18"/>
  <c r="B85" i="18"/>
  <c r="I81" i="18"/>
  <c r="H81" i="18"/>
  <c r="G81" i="18"/>
  <c r="F81" i="18"/>
  <c r="E81" i="18"/>
  <c r="D81" i="18"/>
  <c r="C81" i="18" s="1"/>
  <c r="B81" i="18" s="1"/>
  <c r="E80" i="18"/>
  <c r="B80" i="18" s="1"/>
  <c r="C80" i="18"/>
  <c r="E79" i="18"/>
  <c r="C79" i="18"/>
  <c r="B79" i="18"/>
  <c r="E78" i="18"/>
  <c r="C78" i="18"/>
  <c r="B78" i="18" s="1"/>
  <c r="M74" i="18"/>
  <c r="L74" i="18"/>
  <c r="K74" i="18"/>
  <c r="J74" i="18"/>
  <c r="I74" i="18"/>
  <c r="G74" i="18" s="1"/>
  <c r="H74" i="18"/>
  <c r="F74" i="18"/>
  <c r="E74" i="18"/>
  <c r="D74" i="18"/>
  <c r="C74" i="18" s="1"/>
  <c r="G73" i="18"/>
  <c r="C73" i="18"/>
  <c r="B73" i="18"/>
  <c r="G72" i="18"/>
  <c r="B72" i="18" s="1"/>
  <c r="C72" i="18"/>
  <c r="G71" i="18"/>
  <c r="C71" i="18"/>
  <c r="B71" i="18"/>
  <c r="G67" i="18"/>
  <c r="F67" i="18"/>
  <c r="E67" i="18"/>
  <c r="D67" i="18"/>
  <c r="C67" i="18"/>
  <c r="B67" i="18" s="1"/>
  <c r="C66" i="18"/>
  <c r="B66" i="18"/>
  <c r="C65" i="18"/>
  <c r="B65" i="18"/>
  <c r="C64" i="18"/>
  <c r="B64" i="18" s="1"/>
  <c r="C63" i="18"/>
  <c r="B63" i="18" s="1"/>
  <c r="M59" i="18"/>
  <c r="L59" i="18"/>
  <c r="K59" i="18"/>
  <c r="J59" i="18"/>
  <c r="I59" i="18"/>
  <c r="H59" i="18"/>
  <c r="G59" i="18"/>
  <c r="F59" i="18" s="1"/>
  <c r="E59" i="18"/>
  <c r="D59" i="18"/>
  <c r="C59" i="18" s="1"/>
  <c r="F58" i="18"/>
  <c r="B58" i="18" s="1"/>
  <c r="C58" i="18"/>
  <c r="F57" i="18"/>
  <c r="C57" i="18"/>
  <c r="B57" i="18"/>
  <c r="F56" i="18"/>
  <c r="C56" i="18"/>
  <c r="B56" i="18" s="1"/>
  <c r="M52" i="18"/>
  <c r="L52" i="18"/>
  <c r="K52" i="18"/>
  <c r="J52" i="18"/>
  <c r="I52" i="18"/>
  <c r="G52" i="18" s="1"/>
  <c r="H52" i="18"/>
  <c r="F52" i="18"/>
  <c r="E52" i="18"/>
  <c r="D52" i="18"/>
  <c r="C52" i="18" s="1"/>
  <c r="B52" i="18" s="1"/>
  <c r="G51" i="18"/>
  <c r="B51" i="18" s="1"/>
  <c r="C51" i="18"/>
  <c r="G50" i="18"/>
  <c r="B50" i="18" s="1"/>
  <c r="C50" i="18"/>
  <c r="G49" i="18"/>
  <c r="C49" i="18"/>
  <c r="B49" i="18"/>
  <c r="AB45" i="18"/>
  <c r="AA45" i="18"/>
  <c r="Z45" i="18"/>
  <c r="Y45" i="18"/>
  <c r="X45" i="18"/>
  <c r="W45" i="18"/>
  <c r="V45" i="18"/>
  <c r="U45" i="18"/>
  <c r="T45" i="18"/>
  <c r="S45" i="18"/>
  <c r="R45" i="18" s="1"/>
  <c r="Q45" i="18"/>
  <c r="P45" i="18"/>
  <c r="O45" i="18"/>
  <c r="N45" i="18"/>
  <c r="M45" i="18"/>
  <c r="K45" i="18" s="1"/>
  <c r="L45" i="18"/>
  <c r="J45" i="18"/>
  <c r="I45" i="18"/>
  <c r="H45" i="18"/>
  <c r="G45" i="18" s="1"/>
  <c r="F45" i="18"/>
  <c r="E45" i="18"/>
  <c r="C45" i="18" s="1"/>
  <c r="D45" i="18"/>
  <c r="X44" i="18"/>
  <c r="U44" i="18"/>
  <c r="R44" i="18"/>
  <c r="N44" i="18"/>
  <c r="K44" i="18"/>
  <c r="B44" i="18" s="1"/>
  <c r="G44" i="18"/>
  <c r="C44" i="18"/>
  <c r="X43" i="18"/>
  <c r="U43" i="18"/>
  <c r="R43" i="18"/>
  <c r="N43" i="18"/>
  <c r="K43" i="18"/>
  <c r="B43" i="18" s="1"/>
  <c r="G43" i="18"/>
  <c r="C43" i="18"/>
  <c r="X42" i="18"/>
  <c r="U42" i="18"/>
  <c r="R42" i="18"/>
  <c r="N42" i="18"/>
  <c r="K42" i="18"/>
  <c r="B42" i="18" s="1"/>
  <c r="G42" i="18"/>
  <c r="C42" i="18"/>
  <c r="X41" i="18"/>
  <c r="U41" i="18"/>
  <c r="R41" i="18"/>
  <c r="N41" i="18"/>
  <c r="K41" i="18"/>
  <c r="G41" i="18"/>
  <c r="C41" i="18"/>
  <c r="B41" i="18"/>
  <c r="X40" i="18"/>
  <c r="U40" i="18"/>
  <c r="R40" i="18"/>
  <c r="N40" i="18"/>
  <c r="K40" i="18"/>
  <c r="G40" i="18"/>
  <c r="C40" i="18"/>
  <c r="B40" i="18"/>
  <c r="X39" i="18"/>
  <c r="U39" i="18"/>
  <c r="R39" i="18"/>
  <c r="N39" i="18"/>
  <c r="K39" i="18"/>
  <c r="G39" i="18"/>
  <c r="C39" i="18"/>
  <c r="B39" i="18"/>
  <c r="X38" i="18"/>
  <c r="U38" i="18"/>
  <c r="R38" i="18"/>
  <c r="N38" i="18"/>
  <c r="K38" i="18"/>
  <c r="G38" i="18"/>
  <c r="C38" i="18"/>
  <c r="B38" i="18"/>
  <c r="X37" i="18"/>
  <c r="U37" i="18"/>
  <c r="R37" i="18"/>
  <c r="N37" i="18"/>
  <c r="K37" i="18"/>
  <c r="G37" i="18"/>
  <c r="C37" i="18"/>
  <c r="B37" i="18"/>
  <c r="X36" i="18"/>
  <c r="U36" i="18"/>
  <c r="R36" i="18"/>
  <c r="N36" i="18"/>
  <c r="K36" i="18"/>
  <c r="G36" i="18"/>
  <c r="C36" i="18"/>
  <c r="B36" i="18"/>
  <c r="X35" i="18"/>
  <c r="U35" i="18"/>
  <c r="R35" i="18"/>
  <c r="N35" i="18"/>
  <c r="K35" i="18"/>
  <c r="G35" i="18"/>
  <c r="C35" i="18"/>
  <c r="B35" i="18"/>
  <c r="X34" i="18"/>
  <c r="U34" i="18"/>
  <c r="R34" i="18"/>
  <c r="N34" i="18"/>
  <c r="K34" i="18"/>
  <c r="G34" i="18"/>
  <c r="C34" i="18"/>
  <c r="B34" i="18"/>
  <c r="X33" i="18"/>
  <c r="U33" i="18"/>
  <c r="R33" i="18"/>
  <c r="N33" i="18"/>
  <c r="K33" i="18"/>
  <c r="G33" i="18"/>
  <c r="C33" i="18"/>
  <c r="B33" i="18"/>
  <c r="X32" i="18"/>
  <c r="U32" i="18"/>
  <c r="R32" i="18"/>
  <c r="N32" i="18"/>
  <c r="K32" i="18"/>
  <c r="G32" i="18"/>
  <c r="C32" i="18"/>
  <c r="B32" i="18"/>
  <c r="X31" i="18"/>
  <c r="U31" i="18"/>
  <c r="R31" i="18"/>
  <c r="N31" i="18"/>
  <c r="K31" i="18"/>
  <c r="G31" i="18"/>
  <c r="C31" i="18"/>
  <c r="B31" i="18"/>
  <c r="X30" i="18"/>
  <c r="U30" i="18"/>
  <c r="R30" i="18"/>
  <c r="N30" i="18"/>
  <c r="K30" i="18"/>
  <c r="G30" i="18"/>
  <c r="C30" i="18"/>
  <c r="B30" i="18"/>
  <c r="X29" i="18"/>
  <c r="U29" i="18"/>
  <c r="R29" i="18"/>
  <c r="N29" i="18"/>
  <c r="K29" i="18"/>
  <c r="G29" i="18"/>
  <c r="C29" i="18"/>
  <c r="B29" i="18"/>
  <c r="X28" i="18"/>
  <c r="U28" i="18"/>
  <c r="R28" i="18"/>
  <c r="N28" i="18"/>
  <c r="K28" i="18"/>
  <c r="G28" i="18"/>
  <c r="C28" i="18"/>
  <c r="B28" i="18"/>
  <c r="X27" i="18"/>
  <c r="U27" i="18"/>
  <c r="R27" i="18"/>
  <c r="N27" i="18"/>
  <c r="K27" i="18"/>
  <c r="G27" i="18"/>
  <c r="C27" i="18"/>
  <c r="B27" i="18"/>
  <c r="X26" i="18"/>
  <c r="U26" i="18"/>
  <c r="R26" i="18"/>
  <c r="N26" i="18"/>
  <c r="K26" i="18"/>
  <c r="G26" i="18"/>
  <c r="C26" i="18"/>
  <c r="B26" i="18"/>
  <c r="N22" i="18"/>
  <c r="M22" i="18"/>
  <c r="L22" i="18"/>
  <c r="K22" i="18"/>
  <c r="J22" i="18"/>
  <c r="I22" i="18"/>
  <c r="H22" i="18"/>
  <c r="G22" i="18"/>
  <c r="B22" i="18" s="1"/>
  <c r="F22" i="18"/>
  <c r="E22" i="18"/>
  <c r="D22" i="18"/>
  <c r="C22" i="18"/>
  <c r="J21" i="18"/>
  <c r="G21" i="18"/>
  <c r="C21" i="18"/>
  <c r="B21" i="18" s="1"/>
  <c r="J20" i="18"/>
  <c r="G20" i="18"/>
  <c r="C20" i="18"/>
  <c r="B20" i="18"/>
  <c r="J19" i="18"/>
  <c r="G19" i="18"/>
  <c r="C19" i="18"/>
  <c r="B19" i="18" s="1"/>
  <c r="J18" i="18"/>
  <c r="G18" i="18"/>
  <c r="C18" i="18"/>
  <c r="B18" i="18"/>
  <c r="J17" i="18"/>
  <c r="G17" i="18"/>
  <c r="C17" i="18"/>
  <c r="B17" i="18" s="1"/>
  <c r="J16" i="18"/>
  <c r="G16" i="18"/>
  <c r="C16" i="18"/>
  <c r="B16" i="18"/>
  <c r="J15" i="18"/>
  <c r="G15" i="18"/>
  <c r="C15" i="18"/>
  <c r="B15" i="18" s="1"/>
  <c r="J14" i="18"/>
  <c r="G14" i="18"/>
  <c r="C14" i="18"/>
  <c r="B14" i="18"/>
  <c r="J13" i="18"/>
  <c r="G13" i="18"/>
  <c r="C13" i="18"/>
  <c r="B13" i="18" s="1"/>
  <c r="J12" i="18"/>
  <c r="G12" i="18"/>
  <c r="C12" i="18"/>
  <c r="B12" i="18"/>
  <c r="J11" i="18"/>
  <c r="G11" i="18"/>
  <c r="C11" i="18"/>
  <c r="B11" i="18" s="1"/>
  <c r="J10" i="18"/>
  <c r="G10" i="18"/>
  <c r="C10" i="18"/>
  <c r="B10" i="18"/>
  <c r="J9" i="18"/>
  <c r="G9" i="18"/>
  <c r="C9" i="18"/>
  <c r="B9" i="18" s="1"/>
  <c r="J8" i="18"/>
  <c r="G8" i="18"/>
  <c r="C8" i="18"/>
  <c r="B8" i="18"/>
  <c r="J7" i="18"/>
  <c r="G7" i="18"/>
  <c r="C7" i="18"/>
  <c r="B7" i="18" s="1"/>
  <c r="J6" i="18"/>
  <c r="G6" i="18"/>
  <c r="C6" i="18"/>
  <c r="B6" i="18"/>
  <c r="J5" i="18"/>
  <c r="G5" i="18"/>
  <c r="C5" i="18"/>
  <c r="B5" i="18" s="1"/>
  <c r="J4" i="18"/>
  <c r="G4" i="18"/>
  <c r="C4" i="18"/>
  <c r="B4" i="18"/>
  <c r="J3" i="18"/>
  <c r="G3" i="18"/>
  <c r="C3" i="18"/>
  <c r="B3" i="18" s="1"/>
  <c r="B45" i="18" l="1"/>
  <c r="B74" i="18"/>
  <c r="B59" i="18"/>
  <c r="G127" i="17" l="1"/>
  <c r="F127" i="17"/>
  <c r="E127" i="17"/>
  <c r="D127" i="17"/>
  <c r="C127" i="17" s="1"/>
  <c r="C126" i="17"/>
  <c r="B126" i="17" s="1"/>
  <c r="C125" i="17"/>
  <c r="B125" i="17" s="1"/>
  <c r="C124" i="17"/>
  <c r="B124" i="17" s="1"/>
  <c r="C123" i="17"/>
  <c r="B123" i="17" s="1"/>
  <c r="C122" i="17"/>
  <c r="B122" i="17" s="1"/>
  <c r="C121" i="17"/>
  <c r="B121" i="17" s="1"/>
  <c r="C120" i="17"/>
  <c r="B120" i="17" s="1"/>
  <c r="C119" i="17"/>
  <c r="B119" i="17" s="1"/>
  <c r="C118" i="17"/>
  <c r="B118" i="17" s="1"/>
  <c r="C117" i="17"/>
  <c r="B117" i="17" s="1"/>
  <c r="C116" i="17"/>
  <c r="B116" i="17" s="1"/>
  <c r="C115" i="17"/>
  <c r="B115" i="17" s="1"/>
  <c r="G111" i="17"/>
  <c r="F111" i="17"/>
  <c r="E111" i="17"/>
  <c r="D111" i="17"/>
  <c r="C111" i="17" s="1"/>
  <c r="C110" i="17"/>
  <c r="B110" i="17" s="1"/>
  <c r="C109" i="17"/>
  <c r="B109" i="17"/>
  <c r="C108" i="17"/>
  <c r="B108" i="17" s="1"/>
  <c r="C107" i="17"/>
  <c r="B107" i="17" s="1"/>
  <c r="C106" i="17"/>
  <c r="B106" i="17" s="1"/>
  <c r="C105" i="17"/>
  <c r="B105" i="17" s="1"/>
  <c r="C104" i="17"/>
  <c r="B104" i="17" s="1"/>
  <c r="C103" i="17"/>
  <c r="B103" i="17"/>
  <c r="C102" i="17"/>
  <c r="B102" i="17" s="1"/>
  <c r="C101" i="17"/>
  <c r="B101" i="17" s="1"/>
  <c r="C100" i="17"/>
  <c r="B100" i="17" s="1"/>
  <c r="C99" i="17"/>
  <c r="B99" i="17" s="1"/>
  <c r="L95" i="17"/>
  <c r="K95" i="17"/>
  <c r="J95" i="17"/>
  <c r="I95" i="17"/>
  <c r="H95" i="17"/>
  <c r="F95" i="17"/>
  <c r="E95" i="17"/>
  <c r="D95" i="17"/>
  <c r="G94" i="17"/>
  <c r="C94" i="17"/>
  <c r="G93" i="17"/>
  <c r="C93" i="17"/>
  <c r="G92" i="17"/>
  <c r="C92" i="17"/>
  <c r="G91" i="17"/>
  <c r="C91" i="17"/>
  <c r="G90" i="17"/>
  <c r="C90" i="17"/>
  <c r="G89" i="17"/>
  <c r="C89" i="17"/>
  <c r="G88" i="17"/>
  <c r="C88" i="17"/>
  <c r="G87" i="17"/>
  <c r="C87" i="17"/>
  <c r="G86" i="17"/>
  <c r="C86" i="17"/>
  <c r="G85" i="17"/>
  <c r="C85" i="17"/>
  <c r="G84" i="17"/>
  <c r="C84" i="17"/>
  <c r="G83" i="17"/>
  <c r="C83" i="17"/>
  <c r="L79" i="17"/>
  <c r="K79" i="17"/>
  <c r="J79" i="17"/>
  <c r="I79" i="17"/>
  <c r="H79" i="17"/>
  <c r="F79" i="17"/>
  <c r="E79" i="17"/>
  <c r="D79" i="17"/>
  <c r="G78" i="17"/>
  <c r="C78" i="17"/>
  <c r="G77" i="17"/>
  <c r="C77" i="17"/>
  <c r="G76" i="17"/>
  <c r="C76" i="17"/>
  <c r="G75" i="17"/>
  <c r="C75" i="17"/>
  <c r="G74" i="17"/>
  <c r="C74" i="17"/>
  <c r="G73" i="17"/>
  <c r="C73" i="17"/>
  <c r="G72" i="17"/>
  <c r="C72" i="17"/>
  <c r="G71" i="17"/>
  <c r="C71" i="17"/>
  <c r="G70" i="17"/>
  <c r="C70" i="17"/>
  <c r="G69" i="17"/>
  <c r="C69" i="17"/>
  <c r="G68" i="17"/>
  <c r="C68" i="17"/>
  <c r="G67" i="17"/>
  <c r="C67" i="17"/>
  <c r="I63" i="17"/>
  <c r="H63" i="17"/>
  <c r="G63" i="17"/>
  <c r="F63" i="17"/>
  <c r="E63" i="17"/>
  <c r="D63" i="17"/>
  <c r="C62" i="17"/>
  <c r="B62" i="17" s="1"/>
  <c r="C61" i="17"/>
  <c r="B61" i="17" s="1"/>
  <c r="C60" i="17"/>
  <c r="B60" i="17" s="1"/>
  <c r="C59" i="17"/>
  <c r="B59" i="17" s="1"/>
  <c r="C58" i="17"/>
  <c r="B58" i="17" s="1"/>
  <c r="C57" i="17"/>
  <c r="B57" i="17" s="1"/>
  <c r="C56" i="17"/>
  <c r="B56" i="17" s="1"/>
  <c r="C55" i="17"/>
  <c r="B55" i="17" s="1"/>
  <c r="C54" i="17"/>
  <c r="B54" i="17" s="1"/>
  <c r="C53" i="17"/>
  <c r="B53" i="17" s="1"/>
  <c r="C52" i="17"/>
  <c r="B52" i="17" s="1"/>
  <c r="C51" i="17"/>
  <c r="B51" i="17"/>
  <c r="M47" i="17"/>
  <c r="L47" i="17"/>
  <c r="K47" i="17"/>
  <c r="J47" i="17"/>
  <c r="I47" i="17"/>
  <c r="H47" i="17"/>
  <c r="F47" i="17"/>
  <c r="E47" i="17"/>
  <c r="D47" i="17"/>
  <c r="G46" i="17"/>
  <c r="C46" i="17"/>
  <c r="G45" i="17"/>
  <c r="C45" i="17"/>
  <c r="G44" i="17"/>
  <c r="C44" i="17"/>
  <c r="G43" i="17"/>
  <c r="C43" i="17"/>
  <c r="G42" i="17"/>
  <c r="C42" i="17"/>
  <c r="G41" i="17"/>
  <c r="C41" i="17"/>
  <c r="G40" i="17"/>
  <c r="C40" i="17"/>
  <c r="G39" i="17"/>
  <c r="C39" i="17"/>
  <c r="G38" i="17"/>
  <c r="C38" i="17"/>
  <c r="G37" i="17"/>
  <c r="C37" i="17"/>
  <c r="G36" i="17"/>
  <c r="C36" i="17"/>
  <c r="G35" i="17"/>
  <c r="C35" i="17"/>
  <c r="L31" i="17"/>
  <c r="K31" i="17"/>
  <c r="J31" i="17"/>
  <c r="I31" i="17"/>
  <c r="H31" i="17"/>
  <c r="G31" i="17"/>
  <c r="E31" i="17"/>
  <c r="D31" i="17"/>
  <c r="F30" i="17"/>
  <c r="C30" i="17"/>
  <c r="F29" i="17"/>
  <c r="C29" i="17"/>
  <c r="F28" i="17"/>
  <c r="C28" i="17"/>
  <c r="F27" i="17"/>
  <c r="C27" i="17"/>
  <c r="F26" i="17"/>
  <c r="C26" i="17"/>
  <c r="F25" i="17"/>
  <c r="C25" i="17"/>
  <c r="F24" i="17"/>
  <c r="C24" i="17"/>
  <c r="F23" i="17"/>
  <c r="C23" i="17"/>
  <c r="F22" i="17"/>
  <c r="C22" i="17"/>
  <c r="F21" i="17"/>
  <c r="C21" i="17"/>
  <c r="F20" i="17"/>
  <c r="C20" i="17"/>
  <c r="F19" i="17"/>
  <c r="C19" i="17"/>
  <c r="L15" i="17"/>
  <c r="K15" i="17"/>
  <c r="J15" i="17"/>
  <c r="I15" i="17"/>
  <c r="H15" i="17"/>
  <c r="F15" i="17"/>
  <c r="E15" i="17"/>
  <c r="D15" i="17"/>
  <c r="G14" i="17"/>
  <c r="C14" i="17"/>
  <c r="G13" i="17"/>
  <c r="C13" i="17"/>
  <c r="G12" i="17"/>
  <c r="C12" i="17"/>
  <c r="G11" i="17"/>
  <c r="C11" i="17"/>
  <c r="G10" i="17"/>
  <c r="C10" i="17"/>
  <c r="G9" i="17"/>
  <c r="C9" i="17"/>
  <c r="G8" i="17"/>
  <c r="C8" i="17"/>
  <c r="G7" i="17"/>
  <c r="C7" i="17"/>
  <c r="G6" i="17"/>
  <c r="C6" i="17"/>
  <c r="G5" i="17"/>
  <c r="C5" i="17"/>
  <c r="G4" i="17"/>
  <c r="C4" i="17"/>
  <c r="G3" i="17"/>
  <c r="C3" i="17"/>
  <c r="B8" i="17" l="1"/>
  <c r="B24" i="17"/>
  <c r="B74" i="17"/>
  <c r="B76" i="17"/>
  <c r="C31" i="17"/>
  <c r="B75" i="17"/>
  <c r="C79" i="17"/>
  <c r="B79" i="17" s="1"/>
  <c r="B83" i="17"/>
  <c r="B87" i="17"/>
  <c r="B91" i="17"/>
  <c r="B68" i="17"/>
  <c r="B72" i="17"/>
  <c r="B73" i="17"/>
  <c r="B85" i="17"/>
  <c r="B89" i="17"/>
  <c r="B84" i="17"/>
  <c r="B92" i="17"/>
  <c r="G95" i="17"/>
  <c r="G15" i="17"/>
  <c r="B41" i="17"/>
  <c r="B67" i="17"/>
  <c r="B86" i="17"/>
  <c r="B90" i="17"/>
  <c r="B94" i="17"/>
  <c r="B13" i="17"/>
  <c r="B6" i="17"/>
  <c r="B10" i="17"/>
  <c r="B30" i="17"/>
  <c r="B38" i="17"/>
  <c r="B77" i="17"/>
  <c r="B44" i="17"/>
  <c r="B78" i="17"/>
  <c r="B93" i="17"/>
  <c r="B3" i="17"/>
  <c r="B7" i="17"/>
  <c r="B22" i="17"/>
  <c r="C95" i="17"/>
  <c r="B19" i="17"/>
  <c r="B23" i="17"/>
  <c r="B43" i="17"/>
  <c r="C47" i="17"/>
  <c r="G79" i="17"/>
  <c r="B14" i="17"/>
  <c r="B27" i="17"/>
  <c r="B35" i="17"/>
  <c r="B5" i="17"/>
  <c r="B36" i="17"/>
  <c r="B9" i="17"/>
  <c r="B20" i="17"/>
  <c r="B39" i="17"/>
  <c r="B40" i="17"/>
  <c r="B45" i="17"/>
  <c r="B4" i="17"/>
  <c r="B11" i="17"/>
  <c r="B25" i="17"/>
  <c r="B88" i="17"/>
  <c r="B37" i="17"/>
  <c r="B21" i="17"/>
  <c r="G47" i="17"/>
  <c r="B47" i="17" s="1"/>
  <c r="B69" i="17"/>
  <c r="B28" i="17"/>
  <c r="B42" i="17"/>
  <c r="B70" i="17"/>
  <c r="F31" i="17"/>
  <c r="B31" i="17" s="1"/>
  <c r="B111" i="17"/>
  <c r="B12" i="17"/>
  <c r="C15" i="17"/>
  <c r="B15" i="17" s="1"/>
  <c r="B29" i="17"/>
  <c r="B46" i="17"/>
  <c r="C63" i="17"/>
  <c r="B63" i="17" s="1"/>
  <c r="B71" i="17"/>
  <c r="B127" i="17"/>
  <c r="B26" i="17"/>
  <c r="B95" i="17" l="1"/>
  <c r="I191" i="16"/>
  <c r="H191" i="16"/>
  <c r="G191" i="16"/>
  <c r="F191" i="16"/>
  <c r="E191" i="16"/>
  <c r="D191" i="16"/>
  <c r="C190" i="16"/>
  <c r="B190" i="16" s="1"/>
  <c r="C189" i="16"/>
  <c r="B189" i="16" s="1"/>
  <c r="C188" i="16"/>
  <c r="B188" i="16" s="1"/>
  <c r="C187" i="16"/>
  <c r="B187" i="16" s="1"/>
  <c r="C186" i="16"/>
  <c r="B186" i="16" s="1"/>
  <c r="O182" i="16"/>
  <c r="N182" i="16"/>
  <c r="M182" i="16"/>
  <c r="L182" i="16"/>
  <c r="K182" i="16" s="1"/>
  <c r="J182" i="16"/>
  <c r="I182" i="16" s="1"/>
  <c r="H182" i="16"/>
  <c r="G182" i="16"/>
  <c r="F182" i="16"/>
  <c r="E182" i="16"/>
  <c r="D182" i="16"/>
  <c r="K181" i="16"/>
  <c r="I181" i="16"/>
  <c r="C181" i="16"/>
  <c r="K180" i="16"/>
  <c r="I180" i="16"/>
  <c r="C180" i="16"/>
  <c r="K179" i="16"/>
  <c r="I179" i="16"/>
  <c r="C179" i="16"/>
  <c r="K178" i="16"/>
  <c r="I178" i="16"/>
  <c r="C178" i="16"/>
  <c r="K177" i="16"/>
  <c r="I177" i="16"/>
  <c r="C177" i="16"/>
  <c r="K176" i="16"/>
  <c r="I176" i="16"/>
  <c r="C176" i="16"/>
  <c r="H172" i="16"/>
  <c r="G172" i="16"/>
  <c r="F172" i="16"/>
  <c r="E172" i="16"/>
  <c r="D172" i="16"/>
  <c r="C171" i="16"/>
  <c r="B171" i="16" s="1"/>
  <c r="C170" i="16"/>
  <c r="B170" i="16" s="1"/>
  <c r="C169" i="16"/>
  <c r="B169" i="16" s="1"/>
  <c r="C168" i="16"/>
  <c r="B168" i="16" s="1"/>
  <c r="C167" i="16"/>
  <c r="B167" i="16"/>
  <c r="C166" i="16"/>
  <c r="B166" i="16" s="1"/>
  <c r="K162" i="16"/>
  <c r="J162" i="16"/>
  <c r="I162" i="16"/>
  <c r="H162" i="16"/>
  <c r="G162" i="16" s="1"/>
  <c r="F162" i="16"/>
  <c r="E162" i="16"/>
  <c r="D162" i="16"/>
  <c r="G161" i="16"/>
  <c r="C161" i="16"/>
  <c r="G160" i="16"/>
  <c r="C160" i="16"/>
  <c r="G159" i="16"/>
  <c r="C159" i="16"/>
  <c r="G158" i="16"/>
  <c r="C158" i="16"/>
  <c r="G157" i="16"/>
  <c r="C157" i="16"/>
  <c r="I149" i="16"/>
  <c r="H149" i="16"/>
  <c r="G149" i="16"/>
  <c r="F149" i="16"/>
  <c r="E149" i="16"/>
  <c r="D149" i="16"/>
  <c r="C148" i="16"/>
  <c r="B148" i="16" s="1"/>
  <c r="C147" i="16"/>
  <c r="B147" i="16" s="1"/>
  <c r="C146" i="16"/>
  <c r="B146" i="16" s="1"/>
  <c r="C145" i="16"/>
  <c r="B145" i="16" s="1"/>
  <c r="C144" i="16"/>
  <c r="B144" i="16" s="1"/>
  <c r="C143" i="16"/>
  <c r="B143" i="16" s="1"/>
  <c r="C142" i="16"/>
  <c r="B142" i="16" s="1"/>
  <c r="C141" i="16"/>
  <c r="B141" i="16" s="1"/>
  <c r="G137" i="16"/>
  <c r="F137" i="16"/>
  <c r="E137" i="16"/>
  <c r="D137" i="16"/>
  <c r="C137" i="16" s="1"/>
  <c r="C136" i="16"/>
  <c r="B136" i="16" s="1"/>
  <c r="C135" i="16"/>
  <c r="B135" i="16" s="1"/>
  <c r="C134" i="16"/>
  <c r="B134" i="16" s="1"/>
  <c r="C133" i="16"/>
  <c r="B133" i="16" s="1"/>
  <c r="C132" i="16"/>
  <c r="B132" i="16" s="1"/>
  <c r="H128" i="16"/>
  <c r="G128" i="16"/>
  <c r="F128" i="16"/>
  <c r="E128" i="16"/>
  <c r="D128" i="16"/>
  <c r="C127" i="16"/>
  <c r="B127" i="16" s="1"/>
  <c r="C126" i="16"/>
  <c r="B126" i="16"/>
  <c r="C125" i="16"/>
  <c r="B125" i="16" s="1"/>
  <c r="C124" i="16"/>
  <c r="B124" i="16" s="1"/>
  <c r="C123" i="16"/>
  <c r="B123" i="16" s="1"/>
  <c r="I119" i="16"/>
  <c r="H119" i="16"/>
  <c r="G119" i="16"/>
  <c r="F119" i="16"/>
  <c r="E119" i="16"/>
  <c r="D119" i="16"/>
  <c r="C118" i="16"/>
  <c r="B118" i="16" s="1"/>
  <c r="C117" i="16"/>
  <c r="B117" i="16" s="1"/>
  <c r="C116" i="16"/>
  <c r="B116" i="16" s="1"/>
  <c r="C115" i="16"/>
  <c r="B115" i="16" s="1"/>
  <c r="H111" i="16"/>
  <c r="G111" i="16"/>
  <c r="F111" i="16"/>
  <c r="E111" i="16"/>
  <c r="D111" i="16"/>
  <c r="C110" i="16"/>
  <c r="B110" i="16"/>
  <c r="C109" i="16"/>
  <c r="B109" i="16" s="1"/>
  <c r="C108" i="16"/>
  <c r="B108" i="16" s="1"/>
  <c r="C107" i="16"/>
  <c r="B107" i="16" s="1"/>
  <c r="H97" i="16"/>
  <c r="G97" i="16"/>
  <c r="F97" i="16"/>
  <c r="E97" i="16"/>
  <c r="D97" i="16"/>
  <c r="C96" i="16"/>
  <c r="B96" i="16" s="1"/>
  <c r="C95" i="16"/>
  <c r="B95" i="16" s="1"/>
  <c r="C94" i="16"/>
  <c r="B94" i="16" s="1"/>
  <c r="C93" i="16"/>
  <c r="B93" i="16" s="1"/>
  <c r="C92" i="16"/>
  <c r="B92" i="16" s="1"/>
  <c r="I88" i="16"/>
  <c r="H88" i="16"/>
  <c r="G88" i="16"/>
  <c r="F88" i="16"/>
  <c r="E88" i="16"/>
  <c r="D88" i="16"/>
  <c r="C87" i="16"/>
  <c r="B87" i="16" s="1"/>
  <c r="C86" i="16"/>
  <c r="B86" i="16" s="1"/>
  <c r="C85" i="16"/>
  <c r="B85" i="16" s="1"/>
  <c r="C84" i="16"/>
  <c r="B84" i="16" s="1"/>
  <c r="H80" i="16"/>
  <c r="G80" i="16"/>
  <c r="F80" i="16"/>
  <c r="E80" i="16"/>
  <c r="D80" i="16"/>
  <c r="C79" i="16"/>
  <c r="B79" i="16" s="1"/>
  <c r="C78" i="16"/>
  <c r="B78" i="16" s="1"/>
  <c r="C77" i="16"/>
  <c r="B77" i="16" s="1"/>
  <c r="C76" i="16"/>
  <c r="B76" i="16" s="1"/>
  <c r="C75" i="16"/>
  <c r="B75" i="16" s="1"/>
  <c r="C74" i="16"/>
  <c r="B74" i="16" s="1"/>
  <c r="I70" i="16"/>
  <c r="H70" i="16"/>
  <c r="G70" i="16"/>
  <c r="F70" i="16"/>
  <c r="E70" i="16"/>
  <c r="D70" i="16"/>
  <c r="C69" i="16"/>
  <c r="B69" i="16" s="1"/>
  <c r="C68" i="16"/>
  <c r="B68" i="16" s="1"/>
  <c r="C67" i="16"/>
  <c r="B67" i="16" s="1"/>
  <c r="C66" i="16"/>
  <c r="B66" i="16" s="1"/>
  <c r="C65" i="16"/>
  <c r="B65" i="16" s="1"/>
  <c r="C64" i="16"/>
  <c r="B64" i="16" s="1"/>
  <c r="C63" i="16"/>
  <c r="B63" i="16" s="1"/>
  <c r="L59" i="16"/>
  <c r="K59" i="16"/>
  <c r="J59" i="16"/>
  <c r="I59" i="16"/>
  <c r="H59" i="16"/>
  <c r="F59" i="16"/>
  <c r="E59" i="16"/>
  <c r="D59" i="16"/>
  <c r="G58" i="16"/>
  <c r="C58" i="16"/>
  <c r="G57" i="16"/>
  <c r="C57" i="16"/>
  <c r="G56" i="16"/>
  <c r="C56" i="16"/>
  <c r="G55" i="16"/>
  <c r="C55" i="16"/>
  <c r="G54" i="16"/>
  <c r="C54" i="16"/>
  <c r="M46" i="16"/>
  <c r="L46" i="16"/>
  <c r="K46" i="16"/>
  <c r="J46" i="16"/>
  <c r="I46" i="16"/>
  <c r="H46" i="16"/>
  <c r="G46" i="16"/>
  <c r="E46" i="16"/>
  <c r="D46" i="16"/>
  <c r="F45" i="16"/>
  <c r="C45" i="16"/>
  <c r="F44" i="16"/>
  <c r="C44" i="16"/>
  <c r="F43" i="16"/>
  <c r="C43" i="16"/>
  <c r="F42" i="16"/>
  <c r="C42" i="16"/>
  <c r="F41" i="16"/>
  <c r="C41" i="16"/>
  <c r="F40" i="16"/>
  <c r="C40" i="16"/>
  <c r="L36" i="16"/>
  <c r="K36" i="16"/>
  <c r="J36" i="16"/>
  <c r="I36" i="16"/>
  <c r="H36" i="16"/>
  <c r="F36" i="16"/>
  <c r="E36" i="16"/>
  <c r="D36" i="16"/>
  <c r="G35" i="16"/>
  <c r="C35" i="16"/>
  <c r="G34" i="16"/>
  <c r="C34" i="16"/>
  <c r="M30" i="16"/>
  <c r="L30" i="16"/>
  <c r="K30" i="16"/>
  <c r="J30" i="16"/>
  <c r="I30" i="16"/>
  <c r="G30" i="16"/>
  <c r="F30" i="16"/>
  <c r="E30" i="16"/>
  <c r="D30" i="16"/>
  <c r="H29" i="16"/>
  <c r="C29" i="16"/>
  <c r="B29" i="16" s="1"/>
  <c r="H28" i="16"/>
  <c r="C28" i="16"/>
  <c r="H27" i="16"/>
  <c r="C27" i="16"/>
  <c r="H26" i="16"/>
  <c r="C26" i="16"/>
  <c r="H25" i="16"/>
  <c r="C25" i="16"/>
  <c r="I21" i="16"/>
  <c r="H21" i="16"/>
  <c r="G21" i="16"/>
  <c r="F21" i="16"/>
  <c r="E21" i="16"/>
  <c r="D21" i="16"/>
  <c r="C20" i="16"/>
  <c r="B20" i="16" s="1"/>
  <c r="C19" i="16"/>
  <c r="B19" i="16" s="1"/>
  <c r="C18" i="16"/>
  <c r="B18" i="16" s="1"/>
  <c r="C17" i="16"/>
  <c r="B17" i="16" s="1"/>
  <c r="C16" i="16"/>
  <c r="B16" i="16" s="1"/>
  <c r="C15" i="16"/>
  <c r="B15" i="16" s="1"/>
  <c r="C14" i="16"/>
  <c r="B14" i="16" s="1"/>
  <c r="N10" i="16"/>
  <c r="M10" i="16"/>
  <c r="L10" i="16"/>
  <c r="K10" i="16"/>
  <c r="J10" i="16"/>
  <c r="H10" i="16"/>
  <c r="G10" i="16"/>
  <c r="E10" i="16"/>
  <c r="D10" i="16"/>
  <c r="I9" i="16"/>
  <c r="F9" i="16"/>
  <c r="C9" i="16"/>
  <c r="I8" i="16"/>
  <c r="F8" i="16"/>
  <c r="C8" i="16"/>
  <c r="I7" i="16"/>
  <c r="F7" i="16"/>
  <c r="C7" i="16"/>
  <c r="I6" i="16"/>
  <c r="F6" i="16"/>
  <c r="C6" i="16"/>
  <c r="I5" i="16"/>
  <c r="F5" i="16"/>
  <c r="C5" i="16"/>
  <c r="I4" i="16"/>
  <c r="F4" i="16"/>
  <c r="C4" i="16"/>
  <c r="I3" i="16"/>
  <c r="F3" i="16"/>
  <c r="C3" i="16"/>
  <c r="C97" i="16" l="1"/>
  <c r="B97" i="16" s="1"/>
  <c r="B26" i="16"/>
  <c r="B35" i="16"/>
  <c r="C59" i="16"/>
  <c r="C182" i="16"/>
  <c r="B182" i="16" s="1"/>
  <c r="C128" i="16"/>
  <c r="B128" i="16" s="1"/>
  <c r="B159" i="16"/>
  <c r="C21" i="16"/>
  <c r="B34" i="16"/>
  <c r="I10" i="16"/>
  <c r="C111" i="16"/>
  <c r="B137" i="16"/>
  <c r="B178" i="16"/>
  <c r="C191" i="16"/>
  <c r="B191" i="16" s="1"/>
  <c r="B25" i="16"/>
  <c r="B28" i="16"/>
  <c r="C70" i="16"/>
  <c r="B70" i="16" s="1"/>
  <c r="B45" i="16"/>
  <c r="C172" i="16"/>
  <c r="B172" i="16" s="1"/>
  <c r="B177" i="16"/>
  <c r="F10" i="16"/>
  <c r="C36" i="16"/>
  <c r="C88" i="16"/>
  <c r="B88" i="16" s="1"/>
  <c r="C30" i="16"/>
  <c r="C149" i="16"/>
  <c r="B149" i="16" s="1"/>
  <c r="B176" i="16"/>
  <c r="B181" i="16"/>
  <c r="G59" i="16"/>
  <c r="C119" i="16"/>
  <c r="B119" i="16" s="1"/>
  <c r="C162" i="16"/>
  <c r="B162" i="16" s="1"/>
  <c r="B179" i="16"/>
  <c r="B27" i="16"/>
  <c r="G36" i="16"/>
  <c r="C46" i="16"/>
  <c r="C80" i="16"/>
  <c r="B80" i="16" s="1"/>
  <c r="B180" i="16"/>
  <c r="C10" i="16"/>
  <c r="H30" i="16"/>
  <c r="F46" i="16"/>
  <c r="B21" i="16"/>
  <c r="B111" i="16"/>
  <c r="B3" i="16"/>
  <c r="B56" i="16"/>
  <c r="B161" i="16"/>
  <c r="B40" i="16"/>
  <c r="B4" i="16"/>
  <c r="B42" i="16"/>
  <c r="B158" i="16"/>
  <c r="B157" i="16"/>
  <c r="B41" i="16"/>
  <c r="B160" i="16"/>
  <c r="B44" i="16"/>
  <c r="B8" i="16"/>
  <c r="B43" i="16"/>
  <c r="B57" i="16"/>
  <c r="B6" i="16"/>
  <c r="B55" i="16"/>
  <c r="B58" i="16"/>
  <c r="B5" i="16"/>
  <c r="B9" i="16"/>
  <c r="B7" i="16"/>
  <c r="B54" i="16"/>
  <c r="B59" i="16"/>
  <c r="B10" i="16" l="1"/>
  <c r="B46" i="16"/>
  <c r="B36" i="16"/>
  <c r="B30" i="16"/>
  <c r="J105" i="15"/>
  <c r="I105" i="15"/>
  <c r="H105" i="15"/>
  <c r="G105" i="15"/>
  <c r="F105" i="15"/>
  <c r="E105" i="15"/>
  <c r="D105" i="15"/>
  <c r="C104" i="15"/>
  <c r="B104" i="15"/>
  <c r="C103" i="15"/>
  <c r="B103" i="15" s="1"/>
  <c r="C102" i="15"/>
  <c r="B102" i="15"/>
  <c r="C101" i="15"/>
  <c r="B101" i="15"/>
  <c r="C100" i="15"/>
  <c r="B100" i="15"/>
  <c r="C99" i="15"/>
  <c r="B99" i="15" s="1"/>
  <c r="C98" i="15"/>
  <c r="B98" i="15" s="1"/>
  <c r="C97" i="15"/>
  <c r="B97" i="15" s="1"/>
  <c r="C96" i="15"/>
  <c r="B96" i="15" s="1"/>
  <c r="C95" i="15"/>
  <c r="B95" i="15" s="1"/>
  <c r="C94" i="15"/>
  <c r="B94" i="15"/>
  <c r="C93" i="15"/>
  <c r="B93" i="15"/>
  <c r="C92" i="15"/>
  <c r="B92" i="15"/>
  <c r="C91" i="15"/>
  <c r="B91" i="15" s="1"/>
  <c r="C90" i="15"/>
  <c r="B90" i="15"/>
  <c r="C89" i="15"/>
  <c r="B89" i="15" s="1"/>
  <c r="C88" i="15"/>
  <c r="B88" i="15" s="1"/>
  <c r="C87" i="15"/>
  <c r="B87" i="15" s="1"/>
  <c r="C86" i="15"/>
  <c r="B86" i="15" s="1"/>
  <c r="C85" i="15"/>
  <c r="B85" i="15"/>
  <c r="C84" i="15"/>
  <c r="B84" i="15"/>
  <c r="C83" i="15"/>
  <c r="B83" i="15" s="1"/>
  <c r="C82" i="15"/>
  <c r="B82" i="15" s="1"/>
  <c r="C81" i="15"/>
  <c r="B81" i="15"/>
  <c r="C80" i="15"/>
  <c r="B80" i="15" s="1"/>
  <c r="C79" i="15"/>
  <c r="B79" i="15" s="1"/>
  <c r="C78" i="15"/>
  <c r="B78" i="15"/>
  <c r="C77" i="15"/>
  <c r="B77" i="15" s="1"/>
  <c r="C76" i="15"/>
  <c r="B76" i="15"/>
  <c r="C75" i="15"/>
  <c r="B75" i="15" s="1"/>
  <c r="C74" i="15"/>
  <c r="B74" i="15" s="1"/>
  <c r="C73" i="15"/>
  <c r="B73" i="15"/>
  <c r="C72" i="15"/>
  <c r="B72" i="15"/>
  <c r="C71" i="15"/>
  <c r="B71" i="15" s="1"/>
  <c r="C70" i="15"/>
  <c r="B70" i="15"/>
  <c r="C69" i="15"/>
  <c r="B69" i="15"/>
  <c r="C68" i="15"/>
  <c r="B68" i="15" s="1"/>
  <c r="C67" i="15"/>
  <c r="B67" i="15" s="1"/>
  <c r="C66" i="15"/>
  <c r="B66" i="15"/>
  <c r="C65" i="15"/>
  <c r="B65" i="15" s="1"/>
  <c r="C64" i="15"/>
  <c r="B64" i="15"/>
  <c r="C63" i="15"/>
  <c r="B63" i="15" s="1"/>
  <c r="C62" i="15"/>
  <c r="B62" i="15"/>
  <c r="C61" i="15"/>
  <c r="B61" i="15"/>
  <c r="C60" i="15"/>
  <c r="B60" i="15" s="1"/>
  <c r="C59" i="15"/>
  <c r="B59" i="15" s="1"/>
  <c r="C58" i="15"/>
  <c r="B58" i="15" s="1"/>
  <c r="C57" i="15"/>
  <c r="B57" i="15"/>
  <c r="C56" i="15"/>
  <c r="B56" i="15"/>
  <c r="C55" i="15"/>
  <c r="B55" i="15" s="1"/>
  <c r="C54" i="15"/>
  <c r="B54" i="15" s="1"/>
  <c r="C53" i="15"/>
  <c r="B53" i="15" s="1"/>
  <c r="C52" i="15"/>
  <c r="B52" i="15"/>
  <c r="C51" i="15"/>
  <c r="B51" i="15" s="1"/>
  <c r="C50" i="15"/>
  <c r="B50" i="15" s="1"/>
  <c r="C49" i="15"/>
  <c r="B49" i="15" s="1"/>
  <c r="C48" i="15"/>
  <c r="B48" i="15" s="1"/>
  <c r="C47" i="15"/>
  <c r="B47" i="15" s="1"/>
  <c r="C46" i="15"/>
  <c r="B46" i="15"/>
  <c r="C45" i="15"/>
  <c r="B45" i="15" s="1"/>
  <c r="C44" i="15"/>
  <c r="B44" i="15" s="1"/>
  <c r="C43" i="15"/>
  <c r="B43" i="15" s="1"/>
  <c r="C42" i="15"/>
  <c r="B42" i="15" s="1"/>
  <c r="C41" i="15"/>
  <c r="B41" i="15" s="1"/>
  <c r="C40" i="15"/>
  <c r="B40" i="15"/>
  <c r="C39" i="15"/>
  <c r="B39" i="15" s="1"/>
  <c r="C38" i="15"/>
  <c r="B38" i="15" s="1"/>
  <c r="C37" i="15"/>
  <c r="B37" i="15" s="1"/>
  <c r="C36" i="15"/>
  <c r="B36" i="15" s="1"/>
  <c r="C35" i="15"/>
  <c r="B35" i="15" s="1"/>
  <c r="C34" i="15"/>
  <c r="B34" i="15"/>
  <c r="C33" i="15"/>
  <c r="B33" i="15" s="1"/>
  <c r="C32" i="15"/>
  <c r="B32" i="15" s="1"/>
  <c r="C31" i="15"/>
  <c r="B31" i="15" s="1"/>
  <c r="C30" i="15"/>
  <c r="B30" i="15" s="1"/>
  <c r="C29" i="15"/>
  <c r="B29" i="15" s="1"/>
  <c r="C28" i="15"/>
  <c r="B28" i="15" s="1"/>
  <c r="C27" i="15"/>
  <c r="B27" i="15" s="1"/>
  <c r="C26" i="15"/>
  <c r="B26" i="15" s="1"/>
  <c r="C25" i="15"/>
  <c r="B25" i="15" s="1"/>
  <c r="C24" i="15"/>
  <c r="B24" i="15" s="1"/>
  <c r="C23" i="15"/>
  <c r="B23" i="15" s="1"/>
  <c r="C22" i="15"/>
  <c r="B22" i="15"/>
  <c r="C21" i="15"/>
  <c r="B21" i="15" s="1"/>
  <c r="C20" i="15"/>
  <c r="B20" i="15" s="1"/>
  <c r="C19" i="15"/>
  <c r="B19" i="15" s="1"/>
  <c r="C18" i="15"/>
  <c r="B18" i="15" s="1"/>
  <c r="C17" i="15"/>
  <c r="B17" i="15" s="1"/>
  <c r="C16" i="15"/>
  <c r="B16" i="15"/>
  <c r="C15" i="15"/>
  <c r="B15" i="15" s="1"/>
  <c r="C14" i="15"/>
  <c r="B14" i="15" s="1"/>
  <c r="C13" i="15"/>
  <c r="B13" i="15" s="1"/>
  <c r="C12" i="15"/>
  <c r="B12" i="15" s="1"/>
  <c r="C11" i="15"/>
  <c r="B11" i="15" s="1"/>
  <c r="C10" i="15"/>
  <c r="B10" i="15" s="1"/>
  <c r="C9" i="15"/>
  <c r="B9" i="15" s="1"/>
  <c r="C8" i="15"/>
  <c r="B8" i="15"/>
  <c r="C7" i="15"/>
  <c r="B7" i="15" s="1"/>
  <c r="C6" i="15"/>
  <c r="B6" i="15" s="1"/>
  <c r="C5" i="15"/>
  <c r="B5" i="15" s="1"/>
  <c r="C4" i="15"/>
  <c r="B4" i="15" s="1"/>
  <c r="C3" i="15"/>
  <c r="B3" i="15"/>
  <c r="C105" i="15" l="1"/>
  <c r="B105" i="15" s="1"/>
  <c r="M105" i="14"/>
  <c r="L105" i="14"/>
  <c r="K105" i="14"/>
  <c r="J105" i="14"/>
  <c r="I105" i="14"/>
  <c r="H105" i="14"/>
  <c r="G105" i="14"/>
  <c r="E105" i="14"/>
  <c r="D105" i="14"/>
  <c r="F104" i="14"/>
  <c r="C104" i="14"/>
  <c r="F103" i="14"/>
  <c r="C103" i="14"/>
  <c r="B103" i="14"/>
  <c r="F102" i="14"/>
  <c r="C102" i="14"/>
  <c r="F101" i="14"/>
  <c r="C101" i="14"/>
  <c r="B101" i="14" s="1"/>
  <c r="F100" i="14"/>
  <c r="C100" i="14"/>
  <c r="F99" i="14"/>
  <c r="C99" i="14"/>
  <c r="F98" i="14"/>
  <c r="C98" i="14"/>
  <c r="B98" i="14" s="1"/>
  <c r="F97" i="14"/>
  <c r="C97" i="14"/>
  <c r="F96" i="14"/>
  <c r="C96" i="14"/>
  <c r="F95" i="14"/>
  <c r="C95" i="14"/>
  <c r="B95" i="14" s="1"/>
  <c r="F94" i="14"/>
  <c r="C94" i="14"/>
  <c r="F93" i="14"/>
  <c r="C93" i="14"/>
  <c r="B93" i="14" s="1"/>
  <c r="F92" i="14"/>
  <c r="C92" i="14"/>
  <c r="B92" i="14" s="1"/>
  <c r="F91" i="14"/>
  <c r="C91" i="14"/>
  <c r="F90" i="14"/>
  <c r="C90" i="14"/>
  <c r="B90" i="14" s="1"/>
  <c r="F89" i="14"/>
  <c r="C89" i="14"/>
  <c r="F88" i="14"/>
  <c r="C88" i="14"/>
  <c r="F87" i="14"/>
  <c r="C87" i="14"/>
  <c r="B87" i="14" s="1"/>
  <c r="F86" i="14"/>
  <c r="C86" i="14"/>
  <c r="F85" i="14"/>
  <c r="C85" i="14"/>
  <c r="B85" i="14"/>
  <c r="F84" i="14"/>
  <c r="C84" i="14"/>
  <c r="F83" i="14"/>
  <c r="C83" i="14"/>
  <c r="B83" i="14" s="1"/>
  <c r="F82" i="14"/>
  <c r="B82" i="14" s="1"/>
  <c r="C82" i="14"/>
  <c r="F81" i="14"/>
  <c r="C81" i="14"/>
  <c r="F80" i="14"/>
  <c r="B80" i="14" s="1"/>
  <c r="C80" i="14"/>
  <c r="F79" i="14"/>
  <c r="C79" i="14"/>
  <c r="B79" i="14" s="1"/>
  <c r="F78" i="14"/>
  <c r="C78" i="14"/>
  <c r="F77" i="14"/>
  <c r="C77" i="14"/>
  <c r="B77" i="14" s="1"/>
  <c r="F76" i="14"/>
  <c r="C76" i="14"/>
  <c r="F75" i="14"/>
  <c r="C75" i="14"/>
  <c r="B75" i="14" s="1"/>
  <c r="F74" i="14"/>
  <c r="C74" i="14"/>
  <c r="F73" i="14"/>
  <c r="C73" i="14"/>
  <c r="F72" i="14"/>
  <c r="C72" i="14"/>
  <c r="F71" i="14"/>
  <c r="C71" i="14"/>
  <c r="B71" i="14" s="1"/>
  <c r="F70" i="14"/>
  <c r="C70" i="14"/>
  <c r="F69" i="14"/>
  <c r="C69" i="14"/>
  <c r="F68" i="14"/>
  <c r="C68" i="14"/>
  <c r="B68" i="14" s="1"/>
  <c r="F67" i="14"/>
  <c r="C67" i="14"/>
  <c r="F66" i="14"/>
  <c r="C66" i="14"/>
  <c r="B66" i="14"/>
  <c r="F65" i="14"/>
  <c r="C65" i="14"/>
  <c r="F64" i="14"/>
  <c r="C64" i="14"/>
  <c r="B64" i="14" s="1"/>
  <c r="F63" i="14"/>
  <c r="C63" i="14"/>
  <c r="B63" i="14"/>
  <c r="F62" i="14"/>
  <c r="C62" i="14"/>
  <c r="F61" i="14"/>
  <c r="C61" i="14"/>
  <c r="B61" i="14"/>
  <c r="F60" i="14"/>
  <c r="C60" i="14"/>
  <c r="F59" i="14"/>
  <c r="C59" i="14"/>
  <c r="B59" i="14" s="1"/>
  <c r="F58" i="14"/>
  <c r="C58" i="14"/>
  <c r="B58" i="14" s="1"/>
  <c r="F57" i="14"/>
  <c r="B57" i="14" s="1"/>
  <c r="C57" i="14"/>
  <c r="F56" i="14"/>
  <c r="C56" i="14"/>
  <c r="B56" i="14" s="1"/>
  <c r="F55" i="14"/>
  <c r="B55" i="14" s="1"/>
  <c r="C55" i="14"/>
  <c r="F54" i="14"/>
  <c r="C54" i="14"/>
  <c r="B54" i="14" s="1"/>
  <c r="F53" i="14"/>
  <c r="C53" i="14"/>
  <c r="B53" i="14" s="1"/>
  <c r="F52" i="14"/>
  <c r="C52" i="14"/>
  <c r="F51" i="14"/>
  <c r="C51" i="14"/>
  <c r="F50" i="14"/>
  <c r="C50" i="14"/>
  <c r="B50" i="14" s="1"/>
  <c r="F49" i="14"/>
  <c r="C49" i="14"/>
  <c r="F48" i="14"/>
  <c r="C48" i="14"/>
  <c r="B48" i="14" s="1"/>
  <c r="F47" i="14"/>
  <c r="C47" i="14"/>
  <c r="F46" i="14"/>
  <c r="C46" i="14"/>
  <c r="B46" i="14" s="1"/>
  <c r="F45" i="14"/>
  <c r="B45" i="14" s="1"/>
  <c r="C45" i="14"/>
  <c r="F44" i="14"/>
  <c r="C44" i="14"/>
  <c r="B44" i="14" s="1"/>
  <c r="F43" i="14"/>
  <c r="C43" i="14"/>
  <c r="F42" i="14"/>
  <c r="C42" i="14"/>
  <c r="B42" i="14" s="1"/>
  <c r="F41" i="14"/>
  <c r="C41" i="14"/>
  <c r="F40" i="14"/>
  <c r="C40" i="14"/>
  <c r="F39" i="14"/>
  <c r="C39" i="14"/>
  <c r="B39" i="14" s="1"/>
  <c r="F38" i="14"/>
  <c r="C38" i="14"/>
  <c r="F37" i="14"/>
  <c r="C37" i="14"/>
  <c r="B37" i="14" s="1"/>
  <c r="F36" i="14"/>
  <c r="C36" i="14"/>
  <c r="F35" i="14"/>
  <c r="C35" i="14"/>
  <c r="F34" i="14"/>
  <c r="C34" i="14"/>
  <c r="B34" i="14" s="1"/>
  <c r="F33" i="14"/>
  <c r="C33" i="14"/>
  <c r="F32" i="14"/>
  <c r="C32" i="14"/>
  <c r="F31" i="14"/>
  <c r="C31" i="14"/>
  <c r="B31" i="14" s="1"/>
  <c r="F30" i="14"/>
  <c r="C30" i="14"/>
  <c r="F29" i="14"/>
  <c r="C29" i="14"/>
  <c r="B29" i="14" s="1"/>
  <c r="F28" i="14"/>
  <c r="C28" i="14"/>
  <c r="B28" i="14" s="1"/>
  <c r="F27" i="14"/>
  <c r="C27" i="14"/>
  <c r="F26" i="14"/>
  <c r="C26" i="14"/>
  <c r="B26" i="14" s="1"/>
  <c r="F25" i="14"/>
  <c r="B25" i="14" s="1"/>
  <c r="C25" i="14"/>
  <c r="F24" i="14"/>
  <c r="C24" i="14"/>
  <c r="F23" i="14"/>
  <c r="C23" i="14"/>
  <c r="B23" i="14" s="1"/>
  <c r="F22" i="14"/>
  <c r="C22" i="14"/>
  <c r="F21" i="14"/>
  <c r="C21" i="14"/>
  <c r="B21" i="14"/>
  <c r="F20" i="14"/>
  <c r="C20" i="14"/>
  <c r="F19" i="14"/>
  <c r="C19" i="14"/>
  <c r="B19" i="14" s="1"/>
  <c r="F18" i="14"/>
  <c r="B18" i="14" s="1"/>
  <c r="C18" i="14"/>
  <c r="F17" i="14"/>
  <c r="C17" i="14"/>
  <c r="F16" i="14"/>
  <c r="C16" i="14"/>
  <c r="F15" i="14"/>
  <c r="C15" i="14"/>
  <c r="B15" i="14" s="1"/>
  <c r="F14" i="14"/>
  <c r="C14" i="14"/>
  <c r="B14" i="14" s="1"/>
  <c r="F13" i="14"/>
  <c r="C13" i="14"/>
  <c r="B13" i="14" s="1"/>
  <c r="F12" i="14"/>
  <c r="C12" i="14"/>
  <c r="F11" i="14"/>
  <c r="C11" i="14"/>
  <c r="B11" i="14" s="1"/>
  <c r="F10" i="14"/>
  <c r="C10" i="14"/>
  <c r="B10" i="14" s="1"/>
  <c r="F9" i="14"/>
  <c r="C9" i="14"/>
  <c r="F8" i="14"/>
  <c r="C8" i="14"/>
  <c r="F7" i="14"/>
  <c r="C7" i="14"/>
  <c r="B7" i="14" s="1"/>
  <c r="F6" i="14"/>
  <c r="C6" i="14"/>
  <c r="F5" i="14"/>
  <c r="C5" i="14"/>
  <c r="F4" i="14"/>
  <c r="C4" i="14"/>
  <c r="B4" i="14" s="1"/>
  <c r="F3" i="14"/>
  <c r="C3" i="14"/>
  <c r="B33" i="14" l="1"/>
  <c r="B12" i="14"/>
  <c r="B27" i="14"/>
  <c r="B74" i="14"/>
  <c r="B78" i="14"/>
  <c r="B89" i="14"/>
  <c r="B5" i="14"/>
  <c r="B24" i="14"/>
  <c r="B38" i="14"/>
  <c r="B86" i="14"/>
  <c r="B100" i="14"/>
  <c r="B97" i="14"/>
  <c r="B104" i="14"/>
  <c r="B32" i="14"/>
  <c r="B47" i="14"/>
  <c r="B51" i="14"/>
  <c r="B76" i="14"/>
  <c r="B91" i="14"/>
  <c r="C105" i="14"/>
  <c r="B105" i="14" s="1"/>
  <c r="B22" i="14"/>
  <c r="B36" i="14"/>
  <c r="B69" i="14"/>
  <c r="B102" i="14"/>
  <c r="B41" i="14"/>
  <c r="B88" i="14"/>
  <c r="B8" i="14"/>
  <c r="B35" i="14"/>
  <c r="B52" i="14"/>
  <c r="B62" i="14"/>
  <c r="B65" i="14"/>
  <c r="B72" i="14"/>
  <c r="B99" i="14"/>
  <c r="B96" i="14"/>
  <c r="B49" i="14"/>
  <c r="F105" i="14"/>
  <c r="B6" i="14"/>
  <c r="B9" i="14"/>
  <c r="B16" i="14"/>
  <c r="B43" i="14"/>
  <c r="B60" i="14"/>
  <c r="B70" i="14"/>
  <c r="B73" i="14"/>
  <c r="B3" i="14"/>
  <c r="B20" i="14"/>
  <c r="B30" i="14"/>
  <c r="B40" i="14"/>
  <c r="B67" i="14"/>
  <c r="B84" i="14"/>
  <c r="B94" i="14"/>
  <c r="B17" i="14"/>
  <c r="B81" i="14"/>
  <c r="W105" i="13"/>
  <c r="V105" i="13"/>
  <c r="U105" i="13"/>
  <c r="T105" i="13"/>
  <c r="S105" i="13"/>
  <c r="R105" i="13"/>
  <c r="Q105" i="13"/>
  <c r="P105" i="13"/>
  <c r="O105" i="13"/>
  <c r="N105" i="13"/>
  <c r="M105" i="13" s="1"/>
  <c r="L105" i="13"/>
  <c r="K105" i="13"/>
  <c r="J105" i="13"/>
  <c r="I105" i="13"/>
  <c r="G105" i="13" s="1"/>
  <c r="H105" i="13"/>
  <c r="F105" i="13"/>
  <c r="E105" i="13"/>
  <c r="D105" i="13"/>
  <c r="C105" i="13" s="1"/>
  <c r="B105" i="13" s="1"/>
  <c r="Q104" i="13"/>
  <c r="M104" i="13"/>
  <c r="G104" i="13"/>
  <c r="C104" i="13"/>
  <c r="B104" i="13" s="1"/>
  <c r="Q103" i="13"/>
  <c r="M103" i="13"/>
  <c r="G103" i="13"/>
  <c r="C103" i="13"/>
  <c r="B103" i="13" s="1"/>
  <c r="Q102" i="13"/>
  <c r="M102" i="13"/>
  <c r="G102" i="13"/>
  <c r="C102" i="13"/>
  <c r="B102" i="13" s="1"/>
  <c r="Q101" i="13"/>
  <c r="M101" i="13"/>
  <c r="B101" i="13" s="1"/>
  <c r="G101" i="13"/>
  <c r="C101" i="13"/>
  <c r="Q100" i="13"/>
  <c r="M100" i="13"/>
  <c r="G100" i="13"/>
  <c r="C100" i="13"/>
  <c r="B100" i="13"/>
  <c r="Q99" i="13"/>
  <c r="M99" i="13"/>
  <c r="G99" i="13"/>
  <c r="B99" i="13" s="1"/>
  <c r="C99" i="13"/>
  <c r="Q98" i="13"/>
  <c r="M98" i="13"/>
  <c r="G98" i="13"/>
  <c r="B98" i="13" s="1"/>
  <c r="C98" i="13"/>
  <c r="Q97" i="13"/>
  <c r="M97" i="13"/>
  <c r="G97" i="13"/>
  <c r="B97" i="13" s="1"/>
  <c r="C97" i="13"/>
  <c r="Q96" i="13"/>
  <c r="M96" i="13"/>
  <c r="G96" i="13"/>
  <c r="C96" i="13"/>
  <c r="B96" i="13" s="1"/>
  <c r="Q95" i="13"/>
  <c r="M95" i="13"/>
  <c r="G95" i="13"/>
  <c r="C95" i="13"/>
  <c r="B95" i="13" s="1"/>
  <c r="Q94" i="13"/>
  <c r="M94" i="13"/>
  <c r="G94" i="13"/>
  <c r="C94" i="13"/>
  <c r="B94" i="13" s="1"/>
  <c r="Q93" i="13"/>
  <c r="M93" i="13"/>
  <c r="B93" i="13" s="1"/>
  <c r="G93" i="13"/>
  <c r="C93" i="13"/>
  <c r="Q92" i="13"/>
  <c r="M92" i="13"/>
  <c r="G92" i="13"/>
  <c r="C92" i="13"/>
  <c r="B92" i="13"/>
  <c r="Q91" i="13"/>
  <c r="M91" i="13"/>
  <c r="G91" i="13"/>
  <c r="B91" i="13" s="1"/>
  <c r="C91" i="13"/>
  <c r="Q90" i="13"/>
  <c r="M90" i="13"/>
  <c r="G90" i="13"/>
  <c r="B90" i="13" s="1"/>
  <c r="C90" i="13"/>
  <c r="Q89" i="13"/>
  <c r="M89" i="13"/>
  <c r="G89" i="13"/>
  <c r="B89" i="13" s="1"/>
  <c r="C89" i="13"/>
  <c r="Q88" i="13"/>
  <c r="M88" i="13"/>
  <c r="G88" i="13"/>
  <c r="C88" i="13"/>
  <c r="B88" i="13" s="1"/>
  <c r="Q87" i="13"/>
  <c r="M87" i="13"/>
  <c r="G87" i="13"/>
  <c r="C87" i="13"/>
  <c r="B87" i="13" s="1"/>
  <c r="Q86" i="13"/>
  <c r="M86" i="13"/>
  <c r="G86" i="13"/>
  <c r="C86" i="13"/>
  <c r="B86" i="13" s="1"/>
  <c r="Q85" i="13"/>
  <c r="M85" i="13"/>
  <c r="B85" i="13" s="1"/>
  <c r="G85" i="13"/>
  <c r="C85" i="13"/>
  <c r="Q84" i="13"/>
  <c r="M84" i="13"/>
  <c r="G84" i="13"/>
  <c r="C84" i="13"/>
  <c r="B84" i="13"/>
  <c r="Q83" i="13"/>
  <c r="M83" i="13"/>
  <c r="G83" i="13"/>
  <c r="B83" i="13" s="1"/>
  <c r="C83" i="13"/>
  <c r="Q82" i="13"/>
  <c r="M82" i="13"/>
  <c r="G82" i="13"/>
  <c r="B82" i="13" s="1"/>
  <c r="C82" i="13"/>
  <c r="Q81" i="13"/>
  <c r="M81" i="13"/>
  <c r="G81" i="13"/>
  <c r="B81" i="13" s="1"/>
  <c r="C81" i="13"/>
  <c r="Q80" i="13"/>
  <c r="M80" i="13"/>
  <c r="G80" i="13"/>
  <c r="C80" i="13"/>
  <c r="B80" i="13" s="1"/>
  <c r="Q79" i="13"/>
  <c r="M79" i="13"/>
  <c r="G79" i="13"/>
  <c r="C79" i="13"/>
  <c r="B79" i="13" s="1"/>
  <c r="Q78" i="13"/>
  <c r="M78" i="13"/>
  <c r="G78" i="13"/>
  <c r="C78" i="13"/>
  <c r="B78" i="13" s="1"/>
  <c r="Q77" i="13"/>
  <c r="M77" i="13"/>
  <c r="B77" i="13" s="1"/>
  <c r="G77" i="13"/>
  <c r="C77" i="13"/>
  <c r="Q76" i="13"/>
  <c r="M76" i="13"/>
  <c r="G76" i="13"/>
  <c r="C76" i="13"/>
  <c r="B76" i="13"/>
  <c r="Q75" i="13"/>
  <c r="M75" i="13"/>
  <c r="G75" i="13"/>
  <c r="B75" i="13" s="1"/>
  <c r="C75" i="13"/>
  <c r="Q74" i="13"/>
  <c r="M74" i="13"/>
  <c r="G74" i="13"/>
  <c r="B74" i="13" s="1"/>
  <c r="C74" i="13"/>
  <c r="Q73" i="13"/>
  <c r="M73" i="13"/>
  <c r="G73" i="13"/>
  <c r="B73" i="13" s="1"/>
  <c r="C73" i="13"/>
  <c r="Q72" i="13"/>
  <c r="M72" i="13"/>
  <c r="G72" i="13"/>
  <c r="C72" i="13"/>
  <c r="B72" i="13" s="1"/>
  <c r="Q71" i="13"/>
  <c r="M71" i="13"/>
  <c r="G71" i="13"/>
  <c r="C71" i="13"/>
  <c r="B71" i="13" s="1"/>
  <c r="Q70" i="13"/>
  <c r="M70" i="13"/>
  <c r="G70" i="13"/>
  <c r="C70" i="13"/>
  <c r="B70" i="13" s="1"/>
  <c r="Q69" i="13"/>
  <c r="M69" i="13"/>
  <c r="B69" i="13" s="1"/>
  <c r="G69" i="13"/>
  <c r="C69" i="13"/>
  <c r="Q68" i="13"/>
  <c r="M68" i="13"/>
  <c r="G68" i="13"/>
  <c r="C68" i="13"/>
  <c r="B68" i="13"/>
  <c r="Q67" i="13"/>
  <c r="M67" i="13"/>
  <c r="G67" i="13"/>
  <c r="B67" i="13" s="1"/>
  <c r="C67" i="13"/>
  <c r="Q66" i="13"/>
  <c r="M66" i="13"/>
  <c r="G66" i="13"/>
  <c r="B66" i="13" s="1"/>
  <c r="C66" i="13"/>
  <c r="Q65" i="13"/>
  <c r="M65" i="13"/>
  <c r="G65" i="13"/>
  <c r="B65" i="13" s="1"/>
  <c r="C65" i="13"/>
  <c r="Q64" i="13"/>
  <c r="M64" i="13"/>
  <c r="G64" i="13"/>
  <c r="C64" i="13"/>
  <c r="B64" i="13" s="1"/>
  <c r="Q63" i="13"/>
  <c r="M63" i="13"/>
  <c r="G63" i="13"/>
  <c r="C63" i="13"/>
  <c r="B63" i="13" s="1"/>
  <c r="Q62" i="13"/>
  <c r="M62" i="13"/>
  <c r="G62" i="13"/>
  <c r="C62" i="13"/>
  <c r="B62" i="13" s="1"/>
  <c r="Q61" i="13"/>
  <c r="M61" i="13"/>
  <c r="B61" i="13" s="1"/>
  <c r="G61" i="13"/>
  <c r="C61" i="13"/>
  <c r="Q60" i="13"/>
  <c r="M60" i="13"/>
  <c r="G60" i="13"/>
  <c r="C60" i="13"/>
  <c r="B60" i="13"/>
  <c r="Q59" i="13"/>
  <c r="M59" i="13"/>
  <c r="G59" i="13"/>
  <c r="B59" i="13" s="1"/>
  <c r="C59" i="13"/>
  <c r="Q58" i="13"/>
  <c r="M58" i="13"/>
  <c r="G58" i="13"/>
  <c r="B58" i="13" s="1"/>
  <c r="C58" i="13"/>
  <c r="Q57" i="13"/>
  <c r="M57" i="13"/>
  <c r="G57" i="13"/>
  <c r="B57" i="13" s="1"/>
  <c r="C57" i="13"/>
  <c r="Q56" i="13"/>
  <c r="M56" i="13"/>
  <c r="G56" i="13"/>
  <c r="C56" i="13"/>
  <c r="B56" i="13" s="1"/>
  <c r="Q55" i="13"/>
  <c r="M55" i="13"/>
  <c r="G55" i="13"/>
  <c r="C55" i="13"/>
  <c r="B55" i="13" s="1"/>
  <c r="Q54" i="13"/>
  <c r="M54" i="13"/>
  <c r="G54" i="13"/>
  <c r="C54" i="13"/>
  <c r="B54" i="13" s="1"/>
  <c r="Q53" i="13"/>
  <c r="M53" i="13"/>
  <c r="B53" i="13" s="1"/>
  <c r="G53" i="13"/>
  <c r="C53" i="13"/>
  <c r="Q52" i="13"/>
  <c r="M52" i="13"/>
  <c r="G52" i="13"/>
  <c r="C52" i="13"/>
  <c r="B52" i="13"/>
  <c r="Q51" i="13"/>
  <c r="M51" i="13"/>
  <c r="G51" i="13"/>
  <c r="B51" i="13" s="1"/>
  <c r="C51" i="13"/>
  <c r="Q50" i="13"/>
  <c r="M50" i="13"/>
  <c r="G50" i="13"/>
  <c r="B50" i="13" s="1"/>
  <c r="C50" i="13"/>
  <c r="Q49" i="13"/>
  <c r="M49" i="13"/>
  <c r="G49" i="13"/>
  <c r="B49" i="13" s="1"/>
  <c r="C49" i="13"/>
  <c r="Q48" i="13"/>
  <c r="M48" i="13"/>
  <c r="G48" i="13"/>
  <c r="C48" i="13"/>
  <c r="B48" i="13" s="1"/>
  <c r="Q47" i="13"/>
  <c r="M47" i="13"/>
  <c r="G47" i="13"/>
  <c r="C47" i="13"/>
  <c r="B47" i="13" s="1"/>
  <c r="Q46" i="13"/>
  <c r="M46" i="13"/>
  <c r="G46" i="13"/>
  <c r="C46" i="13"/>
  <c r="B46" i="13" s="1"/>
  <c r="Q45" i="13"/>
  <c r="M45" i="13"/>
  <c r="B45" i="13" s="1"/>
  <c r="G45" i="13"/>
  <c r="C45" i="13"/>
  <c r="Q44" i="13"/>
  <c r="M44" i="13"/>
  <c r="G44" i="13"/>
  <c r="C44" i="13"/>
  <c r="B44" i="13"/>
  <c r="Q43" i="13"/>
  <c r="M43" i="13"/>
  <c r="G43" i="13"/>
  <c r="B43" i="13" s="1"/>
  <c r="C43" i="13"/>
  <c r="Q42" i="13"/>
  <c r="M42" i="13"/>
  <c r="G42" i="13"/>
  <c r="B42" i="13" s="1"/>
  <c r="C42" i="13"/>
  <c r="Q41" i="13"/>
  <c r="M41" i="13"/>
  <c r="G41" i="13"/>
  <c r="B41" i="13" s="1"/>
  <c r="C41" i="13"/>
  <c r="Q40" i="13"/>
  <c r="M40" i="13"/>
  <c r="G40" i="13"/>
  <c r="C40" i="13"/>
  <c r="B40" i="13" s="1"/>
  <c r="Q39" i="13"/>
  <c r="M39" i="13"/>
  <c r="G39" i="13"/>
  <c r="C39" i="13"/>
  <c r="B39" i="13" s="1"/>
  <c r="Q38" i="13"/>
  <c r="M38" i="13"/>
  <c r="G38" i="13"/>
  <c r="C38" i="13"/>
  <c r="B38" i="13" s="1"/>
  <c r="Q37" i="13"/>
  <c r="M37" i="13"/>
  <c r="B37" i="13" s="1"/>
  <c r="G37" i="13"/>
  <c r="C37" i="13"/>
  <c r="Q36" i="13"/>
  <c r="M36" i="13"/>
  <c r="G36" i="13"/>
  <c r="C36" i="13"/>
  <c r="B36" i="13"/>
  <c r="Q35" i="13"/>
  <c r="M35" i="13"/>
  <c r="G35" i="13"/>
  <c r="B35" i="13" s="1"/>
  <c r="C35" i="13"/>
  <c r="Q34" i="13"/>
  <c r="M34" i="13"/>
  <c r="G34" i="13"/>
  <c r="B34" i="13" s="1"/>
  <c r="C34" i="13"/>
  <c r="Q33" i="13"/>
  <c r="M33" i="13"/>
  <c r="G33" i="13"/>
  <c r="B33" i="13" s="1"/>
  <c r="C33" i="13"/>
  <c r="Q32" i="13"/>
  <c r="M32" i="13"/>
  <c r="G32" i="13"/>
  <c r="C32" i="13"/>
  <c r="B32" i="13" s="1"/>
  <c r="Q31" i="13"/>
  <c r="M31" i="13"/>
  <c r="G31" i="13"/>
  <c r="C31" i="13"/>
  <c r="B31" i="13" s="1"/>
  <c r="Q30" i="13"/>
  <c r="M30" i="13"/>
  <c r="G30" i="13"/>
  <c r="C30" i="13"/>
  <c r="B30" i="13" s="1"/>
  <c r="Q29" i="13"/>
  <c r="M29" i="13"/>
  <c r="B29" i="13" s="1"/>
  <c r="G29" i="13"/>
  <c r="C29" i="13"/>
  <c r="Q28" i="13"/>
  <c r="M28" i="13"/>
  <c r="G28" i="13"/>
  <c r="C28" i="13"/>
  <c r="B28" i="13"/>
  <c r="Q27" i="13"/>
  <c r="M27" i="13"/>
  <c r="G27" i="13"/>
  <c r="B27" i="13" s="1"/>
  <c r="C27" i="13"/>
  <c r="Q26" i="13"/>
  <c r="M26" i="13"/>
  <c r="G26" i="13"/>
  <c r="B26" i="13" s="1"/>
  <c r="C26" i="13"/>
  <c r="Q25" i="13"/>
  <c r="M25" i="13"/>
  <c r="G25" i="13"/>
  <c r="B25" i="13" s="1"/>
  <c r="C25" i="13"/>
  <c r="Q24" i="13"/>
  <c r="M24" i="13"/>
  <c r="G24" i="13"/>
  <c r="C24" i="13"/>
  <c r="B24" i="13" s="1"/>
  <c r="Q23" i="13"/>
  <c r="M23" i="13"/>
  <c r="G23" i="13"/>
  <c r="C23" i="13"/>
  <c r="B23" i="13" s="1"/>
  <c r="Q22" i="13"/>
  <c r="M22" i="13"/>
  <c r="G22" i="13"/>
  <c r="C22" i="13"/>
  <c r="B22" i="13" s="1"/>
  <c r="Q21" i="13"/>
  <c r="M21" i="13"/>
  <c r="B21" i="13" s="1"/>
  <c r="G21" i="13"/>
  <c r="C21" i="13"/>
  <c r="Q20" i="13"/>
  <c r="M20" i="13"/>
  <c r="G20" i="13"/>
  <c r="C20" i="13"/>
  <c r="B20" i="13"/>
  <c r="Q19" i="13"/>
  <c r="M19" i="13"/>
  <c r="G19" i="13"/>
  <c r="B19" i="13" s="1"/>
  <c r="C19" i="13"/>
  <c r="Q18" i="13"/>
  <c r="M18" i="13"/>
  <c r="G18" i="13"/>
  <c r="B18" i="13" s="1"/>
  <c r="C18" i="13"/>
  <c r="Q17" i="13"/>
  <c r="M17" i="13"/>
  <c r="G17" i="13"/>
  <c r="B17" i="13" s="1"/>
  <c r="C17" i="13"/>
  <c r="Q16" i="13"/>
  <c r="M16" i="13"/>
  <c r="G16" i="13"/>
  <c r="C16" i="13"/>
  <c r="B16" i="13" s="1"/>
  <c r="Q15" i="13"/>
  <c r="M15" i="13"/>
  <c r="G15" i="13"/>
  <c r="C15" i="13"/>
  <c r="B15" i="13" s="1"/>
  <c r="Q14" i="13"/>
  <c r="M14" i="13"/>
  <c r="G14" i="13"/>
  <c r="C14" i="13"/>
  <c r="B14" i="13" s="1"/>
  <c r="Q13" i="13"/>
  <c r="M13" i="13"/>
  <c r="B13" i="13" s="1"/>
  <c r="G13" i="13"/>
  <c r="C13" i="13"/>
  <c r="Q12" i="13"/>
  <c r="M12" i="13"/>
  <c r="G12" i="13"/>
  <c r="C12" i="13"/>
  <c r="B12" i="13"/>
  <c r="Q11" i="13"/>
  <c r="M11" i="13"/>
  <c r="G11" i="13"/>
  <c r="B11" i="13" s="1"/>
  <c r="C11" i="13"/>
  <c r="Q10" i="13"/>
  <c r="M10" i="13"/>
  <c r="G10" i="13"/>
  <c r="B10" i="13" s="1"/>
  <c r="C10" i="13"/>
  <c r="Q9" i="13"/>
  <c r="M9" i="13"/>
  <c r="G9" i="13"/>
  <c r="B9" i="13" s="1"/>
  <c r="C9" i="13"/>
  <c r="Q8" i="13"/>
  <c r="M8" i="13"/>
  <c r="G8" i="13"/>
  <c r="C8" i="13"/>
  <c r="B8" i="13" s="1"/>
  <c r="Q7" i="13"/>
  <c r="M7" i="13"/>
  <c r="G7" i="13"/>
  <c r="C7" i="13"/>
  <c r="B7" i="13" s="1"/>
  <c r="Q6" i="13"/>
  <c r="M6" i="13"/>
  <c r="G6" i="13"/>
  <c r="C6" i="13"/>
  <c r="B6" i="13" s="1"/>
  <c r="Q5" i="13"/>
  <c r="M5" i="13"/>
  <c r="B5" i="13" s="1"/>
  <c r="G5" i="13"/>
  <c r="C5" i="13"/>
  <c r="Q4" i="13"/>
  <c r="M4" i="13"/>
  <c r="G4" i="13"/>
  <c r="C4" i="13"/>
  <c r="B4" i="13"/>
  <c r="Q3" i="13"/>
  <c r="M3" i="13"/>
  <c r="G3" i="13"/>
  <c r="B3" i="13" s="1"/>
  <c r="C3" i="13"/>
  <c r="D82" i="11" l="1"/>
  <c r="H82" i="11"/>
  <c r="G82" i="11"/>
  <c r="F82" i="11"/>
  <c r="I82" i="11"/>
  <c r="D92" i="11"/>
  <c r="F92" i="11"/>
  <c r="G92" i="11"/>
  <c r="K92" i="11"/>
  <c r="J92" i="11"/>
  <c r="I92" i="11"/>
  <c r="L92" i="11"/>
  <c r="F87" i="11"/>
  <c r="E87" i="11"/>
  <c r="D87" i="11"/>
  <c r="G87" i="11"/>
  <c r="M60" i="11"/>
  <c r="K60" i="11"/>
  <c r="I60" i="11"/>
  <c r="C60" i="11"/>
  <c r="F60" i="11"/>
  <c r="Q60" i="11"/>
  <c r="I19" i="11"/>
  <c r="H19" i="11"/>
  <c r="G19" i="11"/>
  <c r="F19" i="11"/>
  <c r="D19" i="11"/>
  <c r="D9" i="11"/>
  <c r="H9" i="11"/>
  <c r="G9" i="11"/>
  <c r="F9" i="11"/>
  <c r="I9" i="11"/>
  <c r="G14" i="11"/>
  <c r="F14" i="11"/>
  <c r="E14" i="11"/>
  <c r="D14" i="11"/>
  <c r="G4" i="11"/>
  <c r="F4" i="11"/>
  <c r="E4" i="11"/>
  <c r="D4" i="11"/>
  <c r="G384" i="12"/>
  <c r="F384" i="12"/>
  <c r="E384" i="12"/>
  <c r="D384" i="12"/>
  <c r="G173" i="12"/>
  <c r="F173" i="12"/>
  <c r="E173" i="12"/>
  <c r="D173" i="12"/>
  <c r="H749" i="12"/>
  <c r="G749" i="12"/>
  <c r="F749" i="12"/>
  <c r="E749" i="12"/>
  <c r="D749" i="12"/>
  <c r="F512" i="12"/>
  <c r="E512" i="12"/>
  <c r="D512" i="12"/>
  <c r="G512" i="12"/>
  <c r="B60" i="11" l="1"/>
  <c r="F379" i="12"/>
  <c r="E379" i="12"/>
  <c r="D379" i="12"/>
  <c r="G379" i="12"/>
  <c r="M349" i="12"/>
  <c r="L349" i="12"/>
  <c r="K349" i="12"/>
  <c r="J349" i="12"/>
  <c r="I349" i="12"/>
  <c r="D349" i="12"/>
  <c r="E349" i="12"/>
  <c r="F349" i="12"/>
  <c r="G349" i="12"/>
  <c r="G203" i="12"/>
  <c r="F203" i="12"/>
  <c r="E203" i="12"/>
  <c r="D203" i="12"/>
  <c r="G198" i="12"/>
  <c r="F198" i="12"/>
  <c r="E198" i="12"/>
  <c r="D198" i="12"/>
  <c r="C100" i="12"/>
  <c r="I101" i="12"/>
  <c r="H101" i="12"/>
  <c r="F101" i="12"/>
  <c r="L26" i="12"/>
  <c r="K26" i="12"/>
  <c r="J26" i="12"/>
  <c r="I26" i="12"/>
  <c r="H26" i="12"/>
  <c r="G26" i="12"/>
  <c r="E26" i="12"/>
  <c r="D26" i="12"/>
  <c r="O744" i="12"/>
  <c r="N744" i="12"/>
  <c r="M744" i="12"/>
  <c r="L744" i="12"/>
  <c r="K744" i="12" s="1"/>
  <c r="J744" i="12"/>
  <c r="H744" i="12"/>
  <c r="G744" i="12"/>
  <c r="E744" i="12"/>
  <c r="D744" i="12"/>
  <c r="C624" i="12"/>
  <c r="G624" i="12"/>
  <c r="C625" i="12"/>
  <c r="G625" i="12"/>
  <c r="C626" i="12"/>
  <c r="G626" i="12"/>
  <c r="D627" i="12"/>
  <c r="E627" i="12"/>
  <c r="F627" i="12"/>
  <c r="H627" i="12"/>
  <c r="I627" i="12"/>
  <c r="J627" i="12"/>
  <c r="K627" i="12"/>
  <c r="L627" i="12"/>
  <c r="M627" i="12"/>
  <c r="C631" i="12"/>
  <c r="B631" i="12" s="1"/>
  <c r="C632" i="12"/>
  <c r="B632" i="12" s="1"/>
  <c r="D633" i="12"/>
  <c r="E633" i="12"/>
  <c r="F633" i="12"/>
  <c r="G633" i="12"/>
  <c r="H633" i="12"/>
  <c r="I633" i="12"/>
  <c r="J633" i="12"/>
  <c r="G627" i="12" l="1"/>
  <c r="B627" i="12" s="1"/>
  <c r="C633" i="12"/>
  <c r="B633" i="12" s="1"/>
  <c r="J101" i="12"/>
  <c r="B100" i="12"/>
  <c r="E101" i="12"/>
  <c r="C99" i="12"/>
  <c r="B99" i="12" s="1"/>
  <c r="G101" i="12"/>
  <c r="D101" i="12"/>
  <c r="B626" i="12"/>
  <c r="B625" i="12"/>
  <c r="B624" i="12"/>
  <c r="C627" i="12"/>
  <c r="J517" i="12"/>
  <c r="I517" i="12"/>
  <c r="H517" i="12"/>
  <c r="G517" i="12"/>
  <c r="F517" i="12"/>
  <c r="D517" i="12"/>
  <c r="I507" i="12"/>
  <c r="H507" i="12"/>
  <c r="G507" i="12"/>
  <c r="F507" i="12"/>
  <c r="D507" i="12"/>
  <c r="J435" i="12"/>
  <c r="J434" i="12"/>
  <c r="Q437" i="12"/>
  <c r="P437" i="12"/>
  <c r="J433" i="12"/>
  <c r="J432" i="12"/>
  <c r="F435" i="12"/>
  <c r="F432" i="12"/>
  <c r="C435" i="12"/>
  <c r="C433" i="12"/>
  <c r="O437" i="12"/>
  <c r="F433" i="12"/>
  <c r="I399" i="12"/>
  <c r="H399" i="12"/>
  <c r="G399" i="12"/>
  <c r="F399" i="12"/>
  <c r="D399" i="12"/>
  <c r="D374" i="12"/>
  <c r="H374" i="12"/>
  <c r="G374" i="12"/>
  <c r="F374" i="12"/>
  <c r="I374" i="12"/>
  <c r="U344" i="12"/>
  <c r="T344" i="12"/>
  <c r="S344" i="12"/>
  <c r="R344" i="12"/>
  <c r="Q344" i="12"/>
  <c r="O344" i="12"/>
  <c r="N344" i="12"/>
  <c r="L344" i="12"/>
  <c r="K344" i="12"/>
  <c r="J344" i="12"/>
  <c r="I344" i="12"/>
  <c r="G344" i="12"/>
  <c r="F344" i="12"/>
  <c r="E344" i="12"/>
  <c r="D344" i="12"/>
  <c r="D193" i="12"/>
  <c r="H193" i="12"/>
  <c r="G193" i="12"/>
  <c r="F193" i="12"/>
  <c r="I193" i="12"/>
  <c r="D168" i="12"/>
  <c r="G168" i="12"/>
  <c r="F168" i="12"/>
  <c r="K168" i="12"/>
  <c r="J168" i="12"/>
  <c r="I168" i="12"/>
  <c r="L168" i="12"/>
  <c r="D111" i="12"/>
  <c r="G111" i="12"/>
  <c r="F111" i="12"/>
  <c r="L111" i="12"/>
  <c r="K111" i="12"/>
  <c r="J111" i="12"/>
  <c r="I111" i="12"/>
  <c r="M111" i="12"/>
  <c r="J95" i="12"/>
  <c r="K95" i="12"/>
  <c r="L95" i="12"/>
  <c r="G95" i="12"/>
  <c r="H95" i="12"/>
  <c r="F95" i="12"/>
  <c r="D95" i="12"/>
  <c r="D394" i="12"/>
  <c r="E394" i="12"/>
  <c r="F394" i="12"/>
  <c r="G394" i="12"/>
  <c r="F369" i="12"/>
  <c r="E369" i="12"/>
  <c r="D369" i="12"/>
  <c r="G369" i="12"/>
  <c r="J339" i="12"/>
  <c r="I339" i="12"/>
  <c r="H339" i="12"/>
  <c r="G339" i="12"/>
  <c r="F339" i="12"/>
  <c r="E339" i="12"/>
  <c r="D339" i="12"/>
  <c r="K339" i="12"/>
  <c r="G188" i="12"/>
  <c r="F188" i="12"/>
  <c r="E188" i="12"/>
  <c r="D188" i="12"/>
  <c r="G106" i="12"/>
  <c r="F106" i="12"/>
  <c r="E106" i="12"/>
  <c r="D106" i="12"/>
  <c r="H106" i="12"/>
  <c r="J16" i="12"/>
  <c r="I16" i="12"/>
  <c r="H16" i="12"/>
  <c r="G16" i="12"/>
  <c r="F16" i="12"/>
  <c r="E16" i="12"/>
  <c r="D16" i="12"/>
  <c r="G739" i="12"/>
  <c r="F739" i="12"/>
  <c r="E739" i="12"/>
  <c r="D739" i="12"/>
  <c r="H739" i="12"/>
  <c r="F502" i="12"/>
  <c r="E502" i="12"/>
  <c r="D502" i="12"/>
  <c r="G502" i="12"/>
  <c r="G359" i="12"/>
  <c r="F359" i="12"/>
  <c r="E359" i="12"/>
  <c r="D359" i="12"/>
  <c r="F334" i="12"/>
  <c r="E334" i="12"/>
  <c r="D334" i="12"/>
  <c r="K334" i="12"/>
  <c r="J334" i="12"/>
  <c r="I334" i="12"/>
  <c r="H334" i="12"/>
  <c r="L334" i="12"/>
  <c r="F183" i="12"/>
  <c r="E183" i="12"/>
  <c r="D183" i="12"/>
  <c r="G183" i="12"/>
  <c r="F389" i="12"/>
  <c r="E389" i="12"/>
  <c r="D389" i="12"/>
  <c r="G389" i="12"/>
  <c r="E734" i="12"/>
  <c r="D734" i="12"/>
  <c r="I734" i="12"/>
  <c r="H734" i="12"/>
  <c r="G734" i="12"/>
  <c r="J734" i="12"/>
  <c r="G497" i="12"/>
  <c r="F497" i="12"/>
  <c r="E497" i="12"/>
  <c r="D497" i="12"/>
  <c r="H497" i="12"/>
  <c r="G354" i="12"/>
  <c r="F354" i="12"/>
  <c r="E354" i="12"/>
  <c r="D354" i="12"/>
  <c r="N329" i="12"/>
  <c r="M329" i="12"/>
  <c r="L329" i="12"/>
  <c r="K329" i="12"/>
  <c r="J329" i="12"/>
  <c r="H329" i="12"/>
  <c r="G329" i="12"/>
  <c r="F329" i="12"/>
  <c r="E329" i="12"/>
  <c r="D329" i="12"/>
  <c r="G178" i="12"/>
  <c r="F178" i="12"/>
  <c r="E178" i="12"/>
  <c r="D178" i="12"/>
  <c r="G163" i="12"/>
  <c r="F163" i="12"/>
  <c r="E163" i="12"/>
  <c r="D163" i="12"/>
  <c r="C163" i="12" s="1"/>
  <c r="C101" i="12" l="1"/>
  <c r="B101" i="12" s="1"/>
  <c r="N437" i="12"/>
  <c r="J436" i="12"/>
  <c r="L437" i="12"/>
  <c r="K437" i="12"/>
  <c r="G437" i="12"/>
  <c r="H437" i="12"/>
  <c r="F436" i="12"/>
  <c r="I437" i="12"/>
  <c r="F434" i="12"/>
  <c r="C434" i="12"/>
  <c r="E437" i="12"/>
  <c r="D437" i="12"/>
  <c r="M437" i="12"/>
  <c r="C436" i="12"/>
  <c r="B433" i="12"/>
  <c r="C432" i="12"/>
  <c r="B432" i="12" s="1"/>
  <c r="B435" i="12"/>
  <c r="I329" i="12"/>
  <c r="C329" i="12"/>
  <c r="H30" i="12"/>
  <c r="H31" i="12"/>
  <c r="H32" i="12"/>
  <c r="L11" i="12"/>
  <c r="K11" i="12"/>
  <c r="J11" i="12"/>
  <c r="I11" i="12"/>
  <c r="H11" i="12"/>
  <c r="G11" i="12"/>
  <c r="E11" i="12"/>
  <c r="D11" i="12"/>
  <c r="L6" i="12"/>
  <c r="K6" i="12"/>
  <c r="J6" i="12"/>
  <c r="I6" i="12"/>
  <c r="H6" i="12"/>
  <c r="G6" i="12"/>
  <c r="E6" i="12"/>
  <c r="D6" i="12"/>
  <c r="B436" i="12" l="1"/>
  <c r="B434" i="12"/>
  <c r="C437" i="12"/>
  <c r="F437" i="12"/>
  <c r="J437" i="12"/>
  <c r="B329" i="12"/>
  <c r="D126" i="12"/>
  <c r="S21" i="12"/>
  <c r="R21" i="12"/>
  <c r="Q21" i="12"/>
  <c r="P21" i="12"/>
  <c r="N21" i="12"/>
  <c r="M21" i="12"/>
  <c r="L21" i="12"/>
  <c r="J21" i="12"/>
  <c r="I21" i="12"/>
  <c r="G21" i="12"/>
  <c r="F21" i="12"/>
  <c r="D21" i="12"/>
  <c r="C21" i="12" s="1"/>
  <c r="T21" i="12"/>
  <c r="B437" i="12" l="1"/>
  <c r="K21" i="12"/>
  <c r="E21" i="12"/>
  <c r="O21" i="12"/>
  <c r="H21" i="12"/>
  <c r="G446" i="12"/>
  <c r="B21" i="12" l="1"/>
  <c r="G47" i="11"/>
  <c r="F47" i="11"/>
  <c r="E47" i="11"/>
  <c r="D47" i="11"/>
  <c r="C47" i="11"/>
  <c r="H47" i="11"/>
  <c r="I47" i="11" s="1"/>
  <c r="I46" i="11"/>
  <c r="I45" i="11"/>
  <c r="J35" i="11" l="1"/>
  <c r="I35" i="11"/>
  <c r="H35" i="11"/>
  <c r="G35" i="11"/>
  <c r="E35" i="11"/>
  <c r="D35" i="11"/>
  <c r="I29" i="11"/>
  <c r="H29" i="11"/>
  <c r="G29" i="11"/>
  <c r="F29" i="11"/>
  <c r="D29" i="11"/>
  <c r="F24" i="11"/>
  <c r="E24" i="11"/>
  <c r="D24" i="11"/>
  <c r="G24" i="11"/>
  <c r="L671" i="12"/>
  <c r="F616" i="12"/>
  <c r="F615" i="12"/>
  <c r="F614" i="12"/>
  <c r="F612" i="12"/>
  <c r="K104" i="11" l="1"/>
  <c r="J104" i="11"/>
  <c r="I104" i="11"/>
  <c r="H104" i="11"/>
  <c r="G104" i="11"/>
  <c r="E104" i="11"/>
  <c r="D104" i="11"/>
  <c r="F103" i="11"/>
  <c r="C103" i="11"/>
  <c r="F102" i="11"/>
  <c r="C102" i="11"/>
  <c r="H98" i="11"/>
  <c r="G98" i="11"/>
  <c r="F98" i="11"/>
  <c r="E98" i="11"/>
  <c r="D98" i="11"/>
  <c r="C97" i="11"/>
  <c r="B97" i="11" s="1"/>
  <c r="C96" i="11"/>
  <c r="B96" i="11" s="1"/>
  <c r="H92" i="11"/>
  <c r="E92" i="11"/>
  <c r="C92" i="11"/>
  <c r="H91" i="11"/>
  <c r="E91" i="11"/>
  <c r="C91" i="11"/>
  <c r="C87" i="11"/>
  <c r="B87" i="11" s="1"/>
  <c r="C86" i="11"/>
  <c r="B86" i="11" s="1"/>
  <c r="E82" i="11"/>
  <c r="C82" i="11"/>
  <c r="E81" i="11"/>
  <c r="C81" i="11"/>
  <c r="P77" i="11"/>
  <c r="O77" i="11"/>
  <c r="N77" i="11"/>
  <c r="M77" i="11"/>
  <c r="L77" i="11"/>
  <c r="J77" i="11"/>
  <c r="I77" i="11"/>
  <c r="H77" i="11" s="1"/>
  <c r="G77" i="11"/>
  <c r="F77" i="11" s="1"/>
  <c r="E77" i="11"/>
  <c r="D77" i="11"/>
  <c r="K76" i="11"/>
  <c r="H76" i="11"/>
  <c r="F76" i="11"/>
  <c r="C76" i="11"/>
  <c r="K75" i="11"/>
  <c r="H75" i="11"/>
  <c r="F75" i="11"/>
  <c r="C75" i="11"/>
  <c r="J71" i="11"/>
  <c r="I71" i="11"/>
  <c r="H71" i="11"/>
  <c r="G71" i="11"/>
  <c r="F71" i="11"/>
  <c r="D71" i="11"/>
  <c r="C71" i="11" s="1"/>
  <c r="E70" i="11"/>
  <c r="C70" i="11"/>
  <c r="E69" i="11"/>
  <c r="C69" i="11"/>
  <c r="W65" i="11"/>
  <c r="V65" i="11"/>
  <c r="U65" i="11"/>
  <c r="T65" i="11"/>
  <c r="S65" i="11"/>
  <c r="R65" i="11"/>
  <c r="P65" i="11"/>
  <c r="O65" i="11"/>
  <c r="N65" i="11"/>
  <c r="L65" i="11"/>
  <c r="K65" i="11" s="1"/>
  <c r="J65" i="11"/>
  <c r="I65" i="11" s="1"/>
  <c r="H65" i="11"/>
  <c r="G65" i="11"/>
  <c r="E65" i="11"/>
  <c r="D65" i="11"/>
  <c r="Q64" i="11"/>
  <c r="M64" i="11"/>
  <c r="K64" i="11"/>
  <c r="I64" i="11"/>
  <c r="F64" i="11"/>
  <c r="C64" i="11"/>
  <c r="Q63" i="11"/>
  <c r="M63" i="11"/>
  <c r="K63" i="11"/>
  <c r="I63" i="11"/>
  <c r="F63" i="11"/>
  <c r="C63" i="11"/>
  <c r="Q62" i="11"/>
  <c r="M62" i="11"/>
  <c r="K62" i="11"/>
  <c r="I62" i="11"/>
  <c r="F62" i="11"/>
  <c r="C62" i="11"/>
  <c r="Q61" i="11"/>
  <c r="M61" i="11"/>
  <c r="K61" i="11"/>
  <c r="I61" i="11"/>
  <c r="F61" i="11"/>
  <c r="C61" i="11"/>
  <c r="L56" i="11"/>
  <c r="K56" i="11"/>
  <c r="J56" i="11"/>
  <c r="I56" i="11"/>
  <c r="H56" i="11"/>
  <c r="F56" i="11"/>
  <c r="E56" i="11"/>
  <c r="D56" i="11"/>
  <c r="G55" i="11"/>
  <c r="C55" i="11"/>
  <c r="G54" i="11"/>
  <c r="C54" i="11"/>
  <c r="G53" i="11"/>
  <c r="C53" i="11"/>
  <c r="G52" i="11"/>
  <c r="C52" i="11"/>
  <c r="G51" i="11"/>
  <c r="C51" i="11"/>
  <c r="B51" i="11" s="1"/>
  <c r="K47" i="11"/>
  <c r="J47" i="11"/>
  <c r="B46" i="11"/>
  <c r="B45" i="11"/>
  <c r="I41" i="11"/>
  <c r="H41" i="11"/>
  <c r="G41" i="11"/>
  <c r="F41" i="11"/>
  <c r="E41" i="11" s="1"/>
  <c r="D41" i="11"/>
  <c r="C41" i="11" s="1"/>
  <c r="E40" i="11"/>
  <c r="C40" i="11"/>
  <c r="E39" i="11"/>
  <c r="C39" i="11"/>
  <c r="F35" i="11"/>
  <c r="C35" i="11"/>
  <c r="F34" i="11"/>
  <c r="C34" i="11"/>
  <c r="F33" i="11"/>
  <c r="C33" i="11"/>
  <c r="E29" i="11"/>
  <c r="C29" i="11"/>
  <c r="E28" i="11"/>
  <c r="C28" i="11"/>
  <c r="C24" i="11"/>
  <c r="B24" i="11" s="1"/>
  <c r="C23" i="11"/>
  <c r="B23" i="11" s="1"/>
  <c r="E19" i="11"/>
  <c r="C19" i="11"/>
  <c r="E18" i="11"/>
  <c r="C18" i="11"/>
  <c r="C14" i="11"/>
  <c r="B14" i="11" s="1"/>
  <c r="C13" i="11"/>
  <c r="B13" i="11" s="1"/>
  <c r="E9" i="11"/>
  <c r="C9" i="11"/>
  <c r="E8" i="11"/>
  <c r="C8" i="11"/>
  <c r="B8" i="11" s="1"/>
  <c r="C4" i="11"/>
  <c r="B4" i="11" s="1"/>
  <c r="C3" i="11"/>
  <c r="B3" i="11" s="1"/>
  <c r="I784" i="12"/>
  <c r="H784" i="12"/>
  <c r="G784" i="12"/>
  <c r="F784" i="12"/>
  <c r="E784" i="12"/>
  <c r="D784" i="12"/>
  <c r="C783" i="12"/>
  <c r="B783" i="12" s="1"/>
  <c r="C782" i="12"/>
  <c r="B782" i="12" s="1"/>
  <c r="C781" i="12"/>
  <c r="B781" i="12" s="1"/>
  <c r="K777" i="12"/>
  <c r="J777" i="12"/>
  <c r="I777" i="12"/>
  <c r="H777" i="12"/>
  <c r="G777" i="12" s="1"/>
  <c r="F777" i="12"/>
  <c r="E777" i="12" s="1"/>
  <c r="D777" i="12"/>
  <c r="C777" i="12" s="1"/>
  <c r="G776" i="12"/>
  <c r="E776" i="12"/>
  <c r="C776" i="12"/>
  <c r="G775" i="12"/>
  <c r="E775" i="12"/>
  <c r="C775" i="12"/>
  <c r="G774" i="12"/>
  <c r="E774" i="12"/>
  <c r="C774" i="12"/>
  <c r="G770" i="12"/>
  <c r="F770" i="12"/>
  <c r="E770" i="12"/>
  <c r="D770" i="12"/>
  <c r="C770" i="12" s="1"/>
  <c r="C769" i="12"/>
  <c r="C768" i="12"/>
  <c r="C767" i="12"/>
  <c r="B767" i="12" s="1"/>
  <c r="I763" i="12"/>
  <c r="H763" i="12"/>
  <c r="G763" i="12"/>
  <c r="F763" i="12"/>
  <c r="E763" i="12"/>
  <c r="D763" i="12"/>
  <c r="C762" i="12"/>
  <c r="B762" i="12" s="1"/>
  <c r="C761" i="12"/>
  <c r="B761" i="12" s="1"/>
  <c r="C760" i="12"/>
  <c r="B760" i="12" s="1"/>
  <c r="G756" i="12"/>
  <c r="F756" i="12"/>
  <c r="E756" i="12"/>
  <c r="D756" i="12"/>
  <c r="C756" i="12" s="1"/>
  <c r="C755" i="12"/>
  <c r="B755" i="12" s="1"/>
  <c r="C754" i="12"/>
  <c r="B754" i="12" s="1"/>
  <c r="C753" i="12"/>
  <c r="B753" i="12" s="1"/>
  <c r="C749" i="12"/>
  <c r="C748" i="12"/>
  <c r="B748" i="12" s="1"/>
  <c r="I744" i="12"/>
  <c r="F744" i="12"/>
  <c r="C744" i="12"/>
  <c r="K743" i="12"/>
  <c r="I743" i="12"/>
  <c r="F743" i="12"/>
  <c r="C743" i="12"/>
  <c r="C739" i="12"/>
  <c r="B739" i="12" s="1"/>
  <c r="C738" i="12"/>
  <c r="B738" i="12" s="1"/>
  <c r="F734" i="12"/>
  <c r="C734" i="12"/>
  <c r="F733" i="12"/>
  <c r="C733" i="12"/>
  <c r="H729" i="12"/>
  <c r="G729" i="12"/>
  <c r="F729" i="12"/>
  <c r="E729" i="12"/>
  <c r="D729" i="12"/>
  <c r="C728" i="12"/>
  <c r="B728" i="12" s="1"/>
  <c r="C727" i="12"/>
  <c r="B727" i="12" s="1"/>
  <c r="C726" i="12"/>
  <c r="B726" i="12" s="1"/>
  <c r="I722" i="12"/>
  <c r="H722" i="12"/>
  <c r="G722" i="12"/>
  <c r="F722" i="12"/>
  <c r="E722" i="12" s="1"/>
  <c r="D722" i="12"/>
  <c r="C722" i="12" s="1"/>
  <c r="E721" i="12"/>
  <c r="C721" i="12"/>
  <c r="E720" i="12"/>
  <c r="C720" i="12"/>
  <c r="E719" i="12"/>
  <c r="C719" i="12"/>
  <c r="H715" i="12"/>
  <c r="G715" i="12"/>
  <c r="F715" i="12"/>
  <c r="E715" i="12"/>
  <c r="D715" i="12"/>
  <c r="C714" i="12"/>
  <c r="B714" i="12" s="1"/>
  <c r="C713" i="12"/>
  <c r="B713" i="12" s="1"/>
  <c r="C712" i="12"/>
  <c r="B712" i="12" s="1"/>
  <c r="H708" i="12"/>
  <c r="G708" i="12"/>
  <c r="F708" i="12"/>
  <c r="E708" i="12"/>
  <c r="D708" i="12"/>
  <c r="C707" i="12"/>
  <c r="B707" i="12" s="1"/>
  <c r="C706" i="12"/>
  <c r="B706" i="12" s="1"/>
  <c r="C705" i="12"/>
  <c r="B705" i="12" s="1"/>
  <c r="G701" i="12"/>
  <c r="F701" i="12"/>
  <c r="E701" i="12"/>
  <c r="D701" i="12"/>
  <c r="C701" i="12" s="1"/>
  <c r="C700" i="12"/>
  <c r="B700" i="12" s="1"/>
  <c r="C699" i="12"/>
  <c r="B699" i="12" s="1"/>
  <c r="L695" i="12"/>
  <c r="K695" i="12"/>
  <c r="J695" i="12"/>
  <c r="I695" i="12"/>
  <c r="H695" i="12" s="1"/>
  <c r="G695" i="12"/>
  <c r="F695" i="12" s="1"/>
  <c r="E695" i="12"/>
  <c r="D695" i="12"/>
  <c r="H694" i="12"/>
  <c r="F694" i="12"/>
  <c r="C694" i="12"/>
  <c r="H693" i="12"/>
  <c r="F693" i="12"/>
  <c r="C693" i="12"/>
  <c r="G689" i="12"/>
  <c r="F689" i="12"/>
  <c r="E689" i="12"/>
  <c r="D689" i="12"/>
  <c r="C689" i="12" s="1"/>
  <c r="C688" i="12"/>
  <c r="B688" i="12" s="1"/>
  <c r="C687" i="12"/>
  <c r="B687" i="12" s="1"/>
  <c r="G683" i="12"/>
  <c r="F683" i="12"/>
  <c r="E683" i="12"/>
  <c r="D683" i="12"/>
  <c r="C683" i="12" s="1"/>
  <c r="C682" i="12"/>
  <c r="B682" i="12" s="1"/>
  <c r="C681" i="12"/>
  <c r="B681" i="12" s="1"/>
  <c r="G677" i="12"/>
  <c r="E670" i="12" s="1"/>
  <c r="C663" i="12" s="1"/>
  <c r="B663" i="12" s="1"/>
  <c r="F677" i="12"/>
  <c r="E677" i="12"/>
  <c r="D677" i="12"/>
  <c r="C677" i="12" s="1"/>
  <c r="C676" i="12"/>
  <c r="B676" i="12" s="1"/>
  <c r="C675" i="12"/>
  <c r="B675" i="12" s="1"/>
  <c r="P671" i="12"/>
  <c r="O671" i="12"/>
  <c r="N671" i="12"/>
  <c r="M671" i="12"/>
  <c r="K671" i="12"/>
  <c r="J671" i="12"/>
  <c r="H671" i="12"/>
  <c r="G671" i="12"/>
  <c r="F671" i="12"/>
  <c r="D671" i="12"/>
  <c r="C671" i="12" s="1"/>
  <c r="I670" i="12"/>
  <c r="C670" i="12"/>
  <c r="I669" i="12"/>
  <c r="E669" i="12"/>
  <c r="C669" i="12"/>
  <c r="I665" i="12"/>
  <c r="H665" i="12"/>
  <c r="G665" i="12"/>
  <c r="F665" i="12"/>
  <c r="E665" i="12"/>
  <c r="D665" i="12"/>
  <c r="L657" i="12"/>
  <c r="K657" i="12"/>
  <c r="J657" i="12"/>
  <c r="I657" i="12"/>
  <c r="H657" i="12"/>
  <c r="F657" i="12"/>
  <c r="E657" i="12"/>
  <c r="D657" i="12"/>
  <c r="G656" i="12"/>
  <c r="C656" i="12"/>
  <c r="G655" i="12"/>
  <c r="C655" i="12"/>
  <c r="M651" i="12"/>
  <c r="L651" i="12"/>
  <c r="K651" i="12"/>
  <c r="J651" i="12"/>
  <c r="I651" i="12" s="1"/>
  <c r="H651" i="12"/>
  <c r="G651" i="12" s="1"/>
  <c r="F651" i="12"/>
  <c r="E651" i="12"/>
  <c r="C644" i="12" s="1"/>
  <c r="B644" i="12" s="1"/>
  <c r="D651" i="12"/>
  <c r="I650" i="12"/>
  <c r="G650" i="12"/>
  <c r="C650" i="12"/>
  <c r="I649" i="12"/>
  <c r="G649" i="12"/>
  <c r="C649" i="12"/>
  <c r="J645" i="12"/>
  <c r="I645" i="12"/>
  <c r="H645" i="12"/>
  <c r="G645" i="12"/>
  <c r="F645" i="12"/>
  <c r="E645" i="12"/>
  <c r="D645" i="12"/>
  <c r="C643" i="12"/>
  <c r="B643" i="12" s="1"/>
  <c r="J639" i="12"/>
  <c r="I639" i="12"/>
  <c r="H639" i="12"/>
  <c r="G639" i="12"/>
  <c r="F639" i="12"/>
  <c r="E639" i="12"/>
  <c r="D639" i="12"/>
  <c r="C638" i="12"/>
  <c r="B638" i="12" s="1"/>
  <c r="C637" i="12"/>
  <c r="B637" i="12" s="1"/>
  <c r="F619" i="12"/>
  <c r="F618" i="12"/>
  <c r="F617" i="12"/>
  <c r="S620" i="12"/>
  <c r="R620" i="12"/>
  <c r="Q620" i="12"/>
  <c r="P620" i="12"/>
  <c r="M619" i="12" s="1"/>
  <c r="O620" i="12"/>
  <c r="N620" i="12"/>
  <c r="L620" i="12"/>
  <c r="I612" i="12" s="1"/>
  <c r="K620" i="12"/>
  <c r="J620" i="12"/>
  <c r="H620" i="12"/>
  <c r="G620" i="12"/>
  <c r="F613" i="12" s="1"/>
  <c r="E620" i="12"/>
  <c r="D620" i="12"/>
  <c r="I619" i="12"/>
  <c r="C619" i="12"/>
  <c r="M618" i="12"/>
  <c r="I618" i="12"/>
  <c r="C618" i="12"/>
  <c r="M617" i="12"/>
  <c r="I617" i="12"/>
  <c r="C617" i="12"/>
  <c r="M616" i="12"/>
  <c r="I616" i="12"/>
  <c r="C616" i="12"/>
  <c r="M615" i="12"/>
  <c r="I615" i="12"/>
  <c r="C615" i="12"/>
  <c r="M614" i="12"/>
  <c r="I614" i="12"/>
  <c r="C614" i="12"/>
  <c r="M613" i="12"/>
  <c r="I613" i="12"/>
  <c r="C613" i="12"/>
  <c r="M612" i="12"/>
  <c r="C612" i="12"/>
  <c r="J608" i="12"/>
  <c r="I608" i="12"/>
  <c r="H608" i="12"/>
  <c r="G608" i="12"/>
  <c r="F608" i="12"/>
  <c r="E608" i="12"/>
  <c r="D608" i="12"/>
  <c r="C607" i="12"/>
  <c r="B607" i="12" s="1"/>
  <c r="C606" i="12"/>
  <c r="B606" i="12" s="1"/>
  <c r="C605" i="12"/>
  <c r="B605" i="12" s="1"/>
  <c r="C604" i="12"/>
  <c r="B604" i="12" s="1"/>
  <c r="C603" i="12"/>
  <c r="B603" i="12" s="1"/>
  <c r="C602" i="12"/>
  <c r="B602" i="12" s="1"/>
  <c r="C601" i="12"/>
  <c r="B601" i="12" s="1"/>
  <c r="C600" i="12"/>
  <c r="B600" i="12" s="1"/>
  <c r="M595" i="12"/>
  <c r="L595" i="12"/>
  <c r="K595" i="12"/>
  <c r="J595" i="12"/>
  <c r="I595" i="12"/>
  <c r="H595" i="12"/>
  <c r="F595" i="12"/>
  <c r="E595" i="12"/>
  <c r="D595" i="12"/>
  <c r="G594" i="12"/>
  <c r="C594" i="12"/>
  <c r="G593" i="12"/>
  <c r="C593" i="12"/>
  <c r="G592" i="12"/>
  <c r="C592" i="12"/>
  <c r="G591" i="12"/>
  <c r="C591" i="12"/>
  <c r="G590" i="12"/>
  <c r="C590" i="12"/>
  <c r="G589" i="12"/>
  <c r="C589" i="12"/>
  <c r="G588" i="12"/>
  <c r="C588" i="12"/>
  <c r="G587" i="12"/>
  <c r="C587" i="12"/>
  <c r="I583" i="12"/>
  <c r="H583" i="12"/>
  <c r="G583" i="12"/>
  <c r="F583" i="12"/>
  <c r="E583" i="12" s="1"/>
  <c r="D583" i="12"/>
  <c r="C583" i="12" s="1"/>
  <c r="E582" i="12"/>
  <c r="C582" i="12"/>
  <c r="E581" i="12"/>
  <c r="C581" i="12"/>
  <c r="K577" i="12"/>
  <c r="J577" i="12"/>
  <c r="I577" i="12"/>
  <c r="H577" i="12"/>
  <c r="G577" i="12" s="1"/>
  <c r="F577" i="12"/>
  <c r="E577" i="12" s="1"/>
  <c r="D577" i="12"/>
  <c r="C577" i="12" s="1"/>
  <c r="G576" i="12"/>
  <c r="E576" i="12"/>
  <c r="C576" i="12"/>
  <c r="G575" i="12"/>
  <c r="E575" i="12"/>
  <c r="C575" i="12"/>
  <c r="G571" i="12"/>
  <c r="F571" i="12"/>
  <c r="E571" i="12"/>
  <c r="D571" i="12"/>
  <c r="C571" i="12" s="1"/>
  <c r="C570" i="12"/>
  <c r="B570" i="12" s="1"/>
  <c r="C569" i="12"/>
  <c r="G565" i="12"/>
  <c r="F565" i="12"/>
  <c r="E565" i="12"/>
  <c r="D565" i="12"/>
  <c r="C565" i="12" s="1"/>
  <c r="C564" i="12"/>
  <c r="B564" i="12" s="1"/>
  <c r="C563" i="12"/>
  <c r="B563" i="12" s="1"/>
  <c r="F559" i="12"/>
  <c r="E559" i="12"/>
  <c r="B552" i="12" s="1"/>
  <c r="D559" i="12"/>
  <c r="C559" i="12"/>
  <c r="B558" i="12"/>
  <c r="B557" i="12"/>
  <c r="F553" i="12"/>
  <c r="E553" i="12"/>
  <c r="D553" i="12"/>
  <c r="C553" i="12"/>
  <c r="B551" i="12"/>
  <c r="F547" i="12"/>
  <c r="E547" i="12"/>
  <c r="D547" i="12"/>
  <c r="C547" i="12"/>
  <c r="B546" i="12"/>
  <c r="B545" i="12"/>
  <c r="G541" i="12"/>
  <c r="F541" i="12"/>
  <c r="E541" i="12"/>
  <c r="D541" i="12"/>
  <c r="C541" i="12" s="1"/>
  <c r="C540" i="12"/>
  <c r="B540" i="12" s="1"/>
  <c r="C539" i="12"/>
  <c r="B539" i="12" s="1"/>
  <c r="I535" i="12"/>
  <c r="H535" i="12"/>
  <c r="G535" i="12"/>
  <c r="F535" i="12"/>
  <c r="E535" i="12" s="1"/>
  <c r="D535" i="12"/>
  <c r="C535" i="12" s="1"/>
  <c r="E534" i="12"/>
  <c r="C534" i="12"/>
  <c r="E533" i="12"/>
  <c r="C533" i="12"/>
  <c r="H529" i="12"/>
  <c r="G529" i="12"/>
  <c r="D529" i="12"/>
  <c r="C529" i="12" s="1"/>
  <c r="C528" i="12"/>
  <c r="B528" i="12" s="1"/>
  <c r="C527" i="12"/>
  <c r="B527" i="12" s="1"/>
  <c r="G523" i="12"/>
  <c r="F523" i="12"/>
  <c r="E523" i="12"/>
  <c r="D523" i="12"/>
  <c r="C523" i="12" s="1"/>
  <c r="C522" i="12"/>
  <c r="B522" i="12" s="1"/>
  <c r="C521" i="12"/>
  <c r="B521" i="12" s="1"/>
  <c r="E517" i="12"/>
  <c r="C517" i="12"/>
  <c r="E516" i="12"/>
  <c r="C516" i="12"/>
  <c r="C512" i="12"/>
  <c r="B512" i="12" s="1"/>
  <c r="C511" i="12"/>
  <c r="B511" i="12" s="1"/>
  <c r="E507" i="12"/>
  <c r="C507" i="12"/>
  <c r="E506" i="12"/>
  <c r="C506" i="12"/>
  <c r="C502" i="12"/>
  <c r="B502" i="12" s="1"/>
  <c r="C501" i="12"/>
  <c r="B501" i="12" s="1"/>
  <c r="C497" i="12"/>
  <c r="B497" i="12" s="1"/>
  <c r="C496" i="12"/>
  <c r="B496" i="12" s="1"/>
  <c r="F492" i="12"/>
  <c r="E492" i="12"/>
  <c r="D492" i="12"/>
  <c r="C492" i="12"/>
  <c r="B491" i="12"/>
  <c r="B490" i="12"/>
  <c r="G485" i="12"/>
  <c r="F485" i="12"/>
  <c r="E485" i="12"/>
  <c r="D485" i="12"/>
  <c r="C485" i="12" s="1"/>
  <c r="C484" i="12"/>
  <c r="B484" i="12" s="1"/>
  <c r="C483" i="12"/>
  <c r="B483" i="12" s="1"/>
  <c r="I476" i="12"/>
  <c r="H476" i="12"/>
  <c r="G476" i="12"/>
  <c r="F476" i="12"/>
  <c r="E476" i="12"/>
  <c r="D476" i="12"/>
  <c r="C475" i="12"/>
  <c r="C474" i="12"/>
  <c r="B474" i="12" s="1"/>
  <c r="M470" i="12"/>
  <c r="L470" i="12"/>
  <c r="K470" i="12"/>
  <c r="J470" i="12"/>
  <c r="I470" i="12" s="1"/>
  <c r="H470" i="12"/>
  <c r="G470" i="12" s="1"/>
  <c r="F470" i="12"/>
  <c r="E470" i="12"/>
  <c r="D470" i="12"/>
  <c r="I469" i="12"/>
  <c r="G469" i="12"/>
  <c r="C469" i="12"/>
  <c r="I468" i="12"/>
  <c r="G468" i="12"/>
  <c r="C468" i="12"/>
  <c r="G464" i="12"/>
  <c r="F464" i="12"/>
  <c r="E464" i="12"/>
  <c r="D464" i="12"/>
  <c r="C464" i="12" s="1"/>
  <c r="C463" i="12"/>
  <c r="B463" i="12" s="1"/>
  <c r="C462" i="12"/>
  <c r="G458" i="12"/>
  <c r="F458" i="12"/>
  <c r="E458" i="12"/>
  <c r="D458" i="12"/>
  <c r="C458" i="12" s="1"/>
  <c r="C457" i="12"/>
  <c r="B457" i="12" s="1"/>
  <c r="C456" i="12"/>
  <c r="B456" i="12" s="1"/>
  <c r="H452" i="12"/>
  <c r="G452" i="12"/>
  <c r="F452" i="12"/>
  <c r="E452" i="12"/>
  <c r="D452" i="12"/>
  <c r="C451" i="12"/>
  <c r="B451" i="12" s="1"/>
  <c r="C450" i="12"/>
  <c r="B450" i="12" s="1"/>
  <c r="J446" i="12"/>
  <c r="I446" i="12"/>
  <c r="H446" i="12"/>
  <c r="F446" i="12"/>
  <c r="E446" i="12"/>
  <c r="D446" i="12"/>
  <c r="C445" i="12"/>
  <c r="B445" i="12" s="1"/>
  <c r="C444" i="12"/>
  <c r="B444" i="12" s="1"/>
  <c r="C443" i="12"/>
  <c r="B443" i="12" s="1"/>
  <c r="C442" i="12"/>
  <c r="B442" i="12" s="1"/>
  <c r="C441" i="12"/>
  <c r="B441" i="12" s="1"/>
  <c r="L428" i="12"/>
  <c r="K428" i="12"/>
  <c r="J428" i="12"/>
  <c r="I428" i="12"/>
  <c r="H428" i="12"/>
  <c r="G428" i="12"/>
  <c r="E428" i="12"/>
  <c r="D428" i="12"/>
  <c r="F427" i="12"/>
  <c r="C427" i="12"/>
  <c r="F426" i="12"/>
  <c r="C426" i="12"/>
  <c r="F425" i="12"/>
  <c r="C425" i="12"/>
  <c r="F424" i="12"/>
  <c r="C424" i="12"/>
  <c r="F423" i="12"/>
  <c r="C423" i="12"/>
  <c r="L417" i="12"/>
  <c r="K417" i="12"/>
  <c r="J417" i="12"/>
  <c r="I417" i="12"/>
  <c r="H417" i="12"/>
  <c r="F417" i="12"/>
  <c r="E417" i="12"/>
  <c r="D417" i="12"/>
  <c r="G416" i="12"/>
  <c r="C416" i="12"/>
  <c r="G415" i="12"/>
  <c r="C415" i="12"/>
  <c r="G414" i="12"/>
  <c r="C414" i="12"/>
  <c r="G413" i="12"/>
  <c r="C413" i="12"/>
  <c r="G412" i="12"/>
  <c r="C412" i="12"/>
  <c r="H408" i="12"/>
  <c r="G408" i="12"/>
  <c r="F408" i="12"/>
  <c r="E408" i="12"/>
  <c r="D408" i="12"/>
  <c r="C407" i="12"/>
  <c r="B407" i="12" s="1"/>
  <c r="C406" i="12"/>
  <c r="B406" i="12" s="1"/>
  <c r="C405" i="12"/>
  <c r="B405" i="12" s="1"/>
  <c r="C404" i="12"/>
  <c r="B404" i="12" s="1"/>
  <c r="C403" i="12"/>
  <c r="B403" i="12" s="1"/>
  <c r="E399" i="12"/>
  <c r="C399" i="12"/>
  <c r="E398" i="12"/>
  <c r="C398" i="12"/>
  <c r="C394" i="12"/>
  <c r="B394" i="12" s="1"/>
  <c r="C393" i="12"/>
  <c r="B393" i="12" s="1"/>
  <c r="C389" i="12"/>
  <c r="B389" i="12" s="1"/>
  <c r="C388" i="12"/>
  <c r="B388" i="12" s="1"/>
  <c r="C384" i="12"/>
  <c r="B384" i="12" s="1"/>
  <c r="C383" i="12"/>
  <c r="B383" i="12" s="1"/>
  <c r="C379" i="12"/>
  <c r="B379" i="12" s="1"/>
  <c r="C378" i="12"/>
  <c r="B378" i="12" s="1"/>
  <c r="E374" i="12"/>
  <c r="C374" i="12"/>
  <c r="E373" i="12"/>
  <c r="C373" i="12"/>
  <c r="C369" i="12"/>
  <c r="B369" i="12" s="1"/>
  <c r="C368" i="12"/>
  <c r="B368" i="12" s="1"/>
  <c r="C359" i="12"/>
  <c r="B359" i="12" s="1"/>
  <c r="C358" i="12"/>
  <c r="B358" i="12" s="1"/>
  <c r="C354" i="12"/>
  <c r="B354" i="12" s="1"/>
  <c r="C353" i="12"/>
  <c r="B353" i="12" s="1"/>
  <c r="H349" i="12"/>
  <c r="C349" i="12"/>
  <c r="H348" i="12"/>
  <c r="C348" i="12"/>
  <c r="P344" i="12"/>
  <c r="M344" i="12"/>
  <c r="H344" i="12"/>
  <c r="C344" i="12"/>
  <c r="P343" i="12"/>
  <c r="M343" i="12"/>
  <c r="H343" i="12"/>
  <c r="C343" i="12"/>
  <c r="C339" i="12"/>
  <c r="B339" i="12" s="1"/>
  <c r="C338" i="12"/>
  <c r="B338" i="12" s="1"/>
  <c r="G334" i="12"/>
  <c r="C334" i="12"/>
  <c r="G333" i="12"/>
  <c r="C333" i="12"/>
  <c r="I328" i="12"/>
  <c r="C328" i="12"/>
  <c r="F324" i="12"/>
  <c r="E324" i="12"/>
  <c r="B317" i="12" s="1"/>
  <c r="D324" i="12"/>
  <c r="C324" i="12"/>
  <c r="B323" i="12"/>
  <c r="B322" i="12"/>
  <c r="B321" i="12"/>
  <c r="B320" i="12"/>
  <c r="B319" i="12"/>
  <c r="B318" i="12"/>
  <c r="B316" i="12"/>
  <c r="B315" i="12"/>
  <c r="B314" i="12"/>
  <c r="J309" i="12"/>
  <c r="I309" i="12"/>
  <c r="H309" i="12"/>
  <c r="G309" i="12"/>
  <c r="F309" i="12"/>
  <c r="E309" i="12"/>
  <c r="D309" i="12"/>
  <c r="C308" i="12"/>
  <c r="B308" i="12" s="1"/>
  <c r="C307" i="12"/>
  <c r="B307" i="12" s="1"/>
  <c r="C306" i="12"/>
  <c r="B306" i="12" s="1"/>
  <c r="J302" i="12"/>
  <c r="I302" i="12"/>
  <c r="H302" i="12"/>
  <c r="G302" i="12"/>
  <c r="F302" i="12" s="1"/>
  <c r="E302" i="12"/>
  <c r="D302" i="12"/>
  <c r="F301" i="12"/>
  <c r="C301" i="12"/>
  <c r="F300" i="12"/>
  <c r="C300" i="12"/>
  <c r="H296" i="12"/>
  <c r="G296" i="12"/>
  <c r="F296" i="12"/>
  <c r="E296" i="12"/>
  <c r="D296" i="12"/>
  <c r="C295" i="12"/>
  <c r="B295" i="12" s="1"/>
  <c r="C294" i="12"/>
  <c r="B294" i="12" s="1"/>
  <c r="C293" i="12"/>
  <c r="B293" i="12" s="1"/>
  <c r="G289" i="12"/>
  <c r="F289" i="12"/>
  <c r="E289" i="12"/>
  <c r="D289" i="12"/>
  <c r="C289" i="12" s="1"/>
  <c r="C288" i="12"/>
  <c r="B288" i="12" s="1"/>
  <c r="C287" i="12"/>
  <c r="B287" i="12" s="1"/>
  <c r="I283" i="12"/>
  <c r="H283" i="12"/>
  <c r="G283" i="12"/>
  <c r="F283" i="12"/>
  <c r="E283" i="12"/>
  <c r="D283" i="12"/>
  <c r="C282" i="12"/>
  <c r="B282" i="12" s="1"/>
  <c r="C281" i="12"/>
  <c r="B281" i="12" s="1"/>
  <c r="C280" i="12"/>
  <c r="B280" i="12" s="1"/>
  <c r="C279" i="12"/>
  <c r="B279" i="12" s="1"/>
  <c r="C278" i="12"/>
  <c r="B278" i="12" s="1"/>
  <c r="C277" i="12"/>
  <c r="B277" i="12" s="1"/>
  <c r="C276" i="12"/>
  <c r="B276" i="12" s="1"/>
  <c r="C275" i="12"/>
  <c r="B275" i="12" s="1"/>
  <c r="C274" i="12"/>
  <c r="B274" i="12" s="1"/>
  <c r="C273" i="12"/>
  <c r="B273" i="12" s="1"/>
  <c r="J269" i="12"/>
  <c r="I269" i="12"/>
  <c r="H269" i="12"/>
  <c r="G269" i="12"/>
  <c r="F269" i="12"/>
  <c r="E269" i="12"/>
  <c r="D269" i="12"/>
  <c r="C268" i="12"/>
  <c r="B268" i="12" s="1"/>
  <c r="C267" i="12"/>
  <c r="B267" i="12" s="1"/>
  <c r="C266" i="12"/>
  <c r="B266" i="12" s="1"/>
  <c r="C265" i="12"/>
  <c r="B265" i="12" s="1"/>
  <c r="C264" i="12"/>
  <c r="B264" i="12" s="1"/>
  <c r="C263" i="12"/>
  <c r="B263" i="12" s="1"/>
  <c r="C262" i="12"/>
  <c r="B262" i="12" s="1"/>
  <c r="C261" i="12"/>
  <c r="B261" i="12" s="1"/>
  <c r="C260" i="12"/>
  <c r="B260" i="12" s="1"/>
  <c r="C259" i="12"/>
  <c r="B259" i="12" s="1"/>
  <c r="I255" i="12"/>
  <c r="H255" i="12"/>
  <c r="G255" i="12"/>
  <c r="F255" i="12"/>
  <c r="E255" i="12"/>
  <c r="D255" i="12"/>
  <c r="C254" i="12"/>
  <c r="B254" i="12" s="1"/>
  <c r="C253" i="12"/>
  <c r="B253" i="12" s="1"/>
  <c r="C252" i="12"/>
  <c r="B252" i="12" s="1"/>
  <c r="C251" i="12"/>
  <c r="B251" i="12" s="1"/>
  <c r="C250" i="12"/>
  <c r="B250" i="12" s="1"/>
  <c r="C249" i="12"/>
  <c r="B249" i="12" s="1"/>
  <c r="C248" i="12"/>
  <c r="B248" i="12" s="1"/>
  <c r="C247" i="12"/>
  <c r="B247" i="12" s="1"/>
  <c r="C246" i="12"/>
  <c r="B246" i="12" s="1"/>
  <c r="C245" i="12"/>
  <c r="B245" i="12" s="1"/>
  <c r="G241" i="12"/>
  <c r="F241" i="12"/>
  <c r="E241" i="12"/>
  <c r="D241" i="12"/>
  <c r="C241" i="12" s="1"/>
  <c r="C240" i="12"/>
  <c r="B240" i="12" s="1"/>
  <c r="C239" i="12"/>
  <c r="B239" i="12" s="1"/>
  <c r="C238" i="12"/>
  <c r="B238" i="12" s="1"/>
  <c r="C237" i="12"/>
  <c r="B237" i="12" s="1"/>
  <c r="I233" i="12"/>
  <c r="H233" i="12"/>
  <c r="G233" i="12"/>
  <c r="F233" i="12"/>
  <c r="E233" i="12" s="1"/>
  <c r="D233" i="12"/>
  <c r="C233" i="12" s="1"/>
  <c r="E232" i="12"/>
  <c r="C232" i="12"/>
  <c r="E231" i="12"/>
  <c r="C231" i="12"/>
  <c r="E230" i="12"/>
  <c r="C230" i="12"/>
  <c r="E229" i="12"/>
  <c r="C229" i="12"/>
  <c r="G225" i="12"/>
  <c r="F225" i="12"/>
  <c r="E225" i="12"/>
  <c r="D225" i="12"/>
  <c r="C225" i="12" s="1"/>
  <c r="C224" i="12"/>
  <c r="C223" i="12"/>
  <c r="B223" i="12" s="1"/>
  <c r="C222" i="12"/>
  <c r="B222" i="12" s="1"/>
  <c r="C221" i="12"/>
  <c r="B221" i="12" s="1"/>
  <c r="H217" i="12"/>
  <c r="G217" i="12"/>
  <c r="F217" i="12"/>
  <c r="E217" i="12"/>
  <c r="D217" i="12"/>
  <c r="C217" i="12" s="1"/>
  <c r="C216" i="12"/>
  <c r="B216" i="12" s="1"/>
  <c r="C215" i="12"/>
  <c r="B215" i="12" s="1"/>
  <c r="C214" i="12"/>
  <c r="B214" i="12" s="1"/>
  <c r="C213" i="12"/>
  <c r="B213" i="12" s="1"/>
  <c r="I209" i="12"/>
  <c r="H209" i="12"/>
  <c r="G209" i="12"/>
  <c r="F209" i="12"/>
  <c r="D209" i="12"/>
  <c r="E208" i="12"/>
  <c r="C208" i="12"/>
  <c r="E207" i="12"/>
  <c r="C207" i="12"/>
  <c r="C203" i="12"/>
  <c r="B203" i="12" s="1"/>
  <c r="C202" i="12"/>
  <c r="C198" i="12"/>
  <c r="B198" i="12" s="1"/>
  <c r="C197" i="12"/>
  <c r="B197" i="12" s="1"/>
  <c r="E193" i="12"/>
  <c r="C193" i="12"/>
  <c r="E192" i="12"/>
  <c r="C192" i="12"/>
  <c r="C188" i="12"/>
  <c r="B188" i="12" s="1"/>
  <c r="C187" i="12"/>
  <c r="B187" i="12" s="1"/>
  <c r="C183" i="12"/>
  <c r="B183" i="12" s="1"/>
  <c r="C182" i="12"/>
  <c r="B182" i="12" s="1"/>
  <c r="C177" i="12"/>
  <c r="C173" i="12"/>
  <c r="B173" i="12" s="1"/>
  <c r="C172" i="12"/>
  <c r="B172" i="12" s="1"/>
  <c r="H168" i="12"/>
  <c r="E168" i="12"/>
  <c r="C168" i="12"/>
  <c r="H167" i="12"/>
  <c r="E167" i="12"/>
  <c r="C167" i="12"/>
  <c r="C162" i="12"/>
  <c r="B162" i="12" s="1"/>
  <c r="B163" i="12" s="1"/>
  <c r="C157" i="12"/>
  <c r="B157" i="12" s="1"/>
  <c r="C156" i="12"/>
  <c r="B156" i="12" s="1"/>
  <c r="C155" i="12"/>
  <c r="B155" i="12" s="1"/>
  <c r="C154" i="12"/>
  <c r="B154" i="12" s="1"/>
  <c r="L150" i="12"/>
  <c r="K150" i="12"/>
  <c r="J150" i="12"/>
  <c r="I150" i="12"/>
  <c r="H150" i="12"/>
  <c r="F150" i="12"/>
  <c r="E150" i="12"/>
  <c r="D150" i="12"/>
  <c r="G149" i="12"/>
  <c r="C149" i="12"/>
  <c r="G148" i="12"/>
  <c r="C148" i="12"/>
  <c r="G147" i="12"/>
  <c r="C147" i="12"/>
  <c r="G146" i="12"/>
  <c r="C146" i="12"/>
  <c r="G142" i="12"/>
  <c r="F142" i="12"/>
  <c r="E142" i="12"/>
  <c r="D142" i="12"/>
  <c r="C141" i="12"/>
  <c r="B141" i="12" s="1"/>
  <c r="C140" i="12"/>
  <c r="B140" i="12" s="1"/>
  <c r="C139" i="12"/>
  <c r="B139" i="12" s="1"/>
  <c r="C138" i="12"/>
  <c r="B138" i="12" s="1"/>
  <c r="J134" i="12"/>
  <c r="I134" i="12"/>
  <c r="H134" i="12"/>
  <c r="G134" i="12"/>
  <c r="F134" i="12"/>
  <c r="E134" i="12"/>
  <c r="D134" i="12"/>
  <c r="C133" i="12"/>
  <c r="B133" i="12" s="1"/>
  <c r="C132" i="12"/>
  <c r="B132" i="12" s="1"/>
  <c r="C131" i="12"/>
  <c r="B131" i="12" s="1"/>
  <c r="C130" i="12"/>
  <c r="B130" i="12" s="1"/>
  <c r="H126" i="12"/>
  <c r="G126" i="12"/>
  <c r="F126" i="12"/>
  <c r="E126" i="12"/>
  <c r="C126" i="12" s="1"/>
  <c r="C125" i="12"/>
  <c r="B125" i="12" s="1"/>
  <c r="C124" i="12"/>
  <c r="B124" i="12" s="1"/>
  <c r="C123" i="12"/>
  <c r="B123" i="12" s="1"/>
  <c r="C122" i="12"/>
  <c r="B122" i="12" s="1"/>
  <c r="H111" i="12"/>
  <c r="E111" i="12"/>
  <c r="C111" i="12"/>
  <c r="H110" i="12"/>
  <c r="E110" i="12"/>
  <c r="C110" i="12"/>
  <c r="C106" i="12"/>
  <c r="B106" i="12" s="1"/>
  <c r="C105" i="12"/>
  <c r="B105" i="12" s="1"/>
  <c r="M95" i="12"/>
  <c r="I95" i="12"/>
  <c r="C95" i="12"/>
  <c r="I94" i="12"/>
  <c r="E94" i="12"/>
  <c r="C94" i="12"/>
  <c r="I93" i="12"/>
  <c r="E93" i="12"/>
  <c r="C93" i="12"/>
  <c r="N89" i="12"/>
  <c r="M89" i="12"/>
  <c r="L89" i="12"/>
  <c r="K89" i="12"/>
  <c r="J89" i="12"/>
  <c r="I89" i="12"/>
  <c r="G89" i="12"/>
  <c r="F89" i="12"/>
  <c r="E89" i="12"/>
  <c r="D89" i="12"/>
  <c r="H88" i="12"/>
  <c r="C88" i="12"/>
  <c r="H87" i="12"/>
  <c r="C87" i="12"/>
  <c r="K83" i="12"/>
  <c r="J83" i="12"/>
  <c r="I83" i="12"/>
  <c r="H83" i="12"/>
  <c r="G83" i="12" s="1"/>
  <c r="F83" i="12"/>
  <c r="E83" i="12"/>
  <c r="D83" i="12"/>
  <c r="G82" i="12"/>
  <c r="C82" i="12"/>
  <c r="G81" i="12"/>
  <c r="C81" i="12"/>
  <c r="L77" i="12"/>
  <c r="K77" i="12"/>
  <c r="J77" i="12"/>
  <c r="I77" i="12"/>
  <c r="H77" i="12"/>
  <c r="F77" i="12"/>
  <c r="E77" i="12"/>
  <c r="D77" i="12"/>
  <c r="G76" i="12"/>
  <c r="C76" i="12"/>
  <c r="G75" i="12"/>
  <c r="C75" i="12"/>
  <c r="H71" i="12"/>
  <c r="G71" i="12"/>
  <c r="F71" i="12"/>
  <c r="E71" i="12"/>
  <c r="D71" i="12"/>
  <c r="C70" i="12"/>
  <c r="B70" i="12" s="1"/>
  <c r="C69" i="12"/>
  <c r="B69" i="12" s="1"/>
  <c r="C68" i="12"/>
  <c r="B68" i="12" s="1"/>
  <c r="C67" i="12"/>
  <c r="B67" i="12" s="1"/>
  <c r="C66" i="12"/>
  <c r="B66" i="12" s="1"/>
  <c r="O62" i="12"/>
  <c r="N62" i="12"/>
  <c r="M62" i="12"/>
  <c r="L62" i="12"/>
  <c r="K62" i="12"/>
  <c r="J62" i="12"/>
  <c r="H62" i="12"/>
  <c r="G62" i="12"/>
  <c r="E62" i="12"/>
  <c r="D62" i="12"/>
  <c r="I61" i="12"/>
  <c r="F61" i="12"/>
  <c r="C61" i="12"/>
  <c r="I60" i="12"/>
  <c r="F60" i="12"/>
  <c r="C60" i="12"/>
  <c r="I59" i="12"/>
  <c r="F59" i="12"/>
  <c r="C59" i="12"/>
  <c r="I58" i="12"/>
  <c r="F58" i="12"/>
  <c r="C58" i="12"/>
  <c r="I57" i="12"/>
  <c r="F57" i="12"/>
  <c r="C57" i="12"/>
  <c r="H53" i="12"/>
  <c r="G53" i="12"/>
  <c r="F53" i="12"/>
  <c r="E53" i="12"/>
  <c r="D53" i="12"/>
  <c r="C52" i="12"/>
  <c r="B52" i="12" s="1"/>
  <c r="C51" i="12"/>
  <c r="B51" i="12" s="1"/>
  <c r="C50" i="12"/>
  <c r="B50" i="12" s="1"/>
  <c r="C49" i="12"/>
  <c r="B49" i="12" s="1"/>
  <c r="C48" i="12"/>
  <c r="B48" i="12" s="1"/>
  <c r="I44" i="12"/>
  <c r="H44" i="12"/>
  <c r="G44" i="12"/>
  <c r="F44" i="12"/>
  <c r="E44" i="12"/>
  <c r="D44" i="12"/>
  <c r="C43" i="12"/>
  <c r="B43" i="12" s="1"/>
  <c r="C42" i="12"/>
  <c r="B42" i="12" s="1"/>
  <c r="C41" i="12"/>
  <c r="B41" i="12" s="1"/>
  <c r="C40" i="12"/>
  <c r="B40" i="12" s="1"/>
  <c r="C39" i="12"/>
  <c r="B39" i="12" s="1"/>
  <c r="M35" i="12"/>
  <c r="L35" i="12"/>
  <c r="K35" i="12"/>
  <c r="J35" i="12"/>
  <c r="I35" i="12"/>
  <c r="G35" i="12"/>
  <c r="F35" i="12"/>
  <c r="E35" i="12"/>
  <c r="D35" i="12"/>
  <c r="H34" i="12"/>
  <c r="C34" i="12"/>
  <c r="H33" i="12"/>
  <c r="C33" i="12"/>
  <c r="C32" i="12"/>
  <c r="C31" i="12"/>
  <c r="C30" i="12"/>
  <c r="F26" i="12"/>
  <c r="C26" i="12"/>
  <c r="F25" i="12"/>
  <c r="C25" i="12"/>
  <c r="O20" i="12"/>
  <c r="K20" i="12"/>
  <c r="H20" i="12"/>
  <c r="E20" i="12"/>
  <c r="C20" i="12"/>
  <c r="C16" i="12"/>
  <c r="B16" i="12" s="1"/>
  <c r="C15" i="12"/>
  <c r="B15" i="12" s="1"/>
  <c r="F11" i="12"/>
  <c r="C11" i="12"/>
  <c r="F10" i="12"/>
  <c r="C10" i="12"/>
  <c r="F6" i="12"/>
  <c r="C6" i="12"/>
  <c r="F5" i="12"/>
  <c r="C5" i="12"/>
  <c r="F104" i="11" l="1"/>
  <c r="B102" i="11"/>
  <c r="C77" i="11"/>
  <c r="B82" i="11"/>
  <c r="C98" i="11"/>
  <c r="B98" i="11" s="1"/>
  <c r="G56" i="11"/>
  <c r="F65" i="11"/>
  <c r="B92" i="11"/>
  <c r="B55" i="11"/>
  <c r="B41" i="11"/>
  <c r="B39" i="11"/>
  <c r="B19" i="11"/>
  <c r="B69" i="11"/>
  <c r="E71" i="11"/>
  <c r="B71" i="11" s="1"/>
  <c r="B18" i="11"/>
  <c r="B61" i="11"/>
  <c r="K77" i="11"/>
  <c r="B33" i="11"/>
  <c r="B54" i="11"/>
  <c r="B35" i="11"/>
  <c r="C142" i="12"/>
  <c r="B142" i="12" s="1"/>
  <c r="B177" i="12"/>
  <c r="B178" i="12" s="1"/>
  <c r="C178" i="12"/>
  <c r="B224" i="12"/>
  <c r="B462" i="12"/>
  <c r="B569" i="12"/>
  <c r="B749" i="12"/>
  <c r="B475" i="12"/>
  <c r="B768" i="12"/>
  <c r="B202" i="12"/>
  <c r="B769" i="12"/>
  <c r="B192" i="12"/>
  <c r="C408" i="12"/>
  <c r="B408" i="12" s="1"/>
  <c r="B149" i="12"/>
  <c r="B167" i="12"/>
  <c r="B373" i="12"/>
  <c r="C428" i="12"/>
  <c r="F620" i="12"/>
  <c r="C695" i="12"/>
  <c r="B695" i="12" s="1"/>
  <c r="C708" i="12"/>
  <c r="B708" i="12" s="1"/>
  <c r="H35" i="12"/>
  <c r="B426" i="12"/>
  <c r="B469" i="12"/>
  <c r="C209" i="12"/>
  <c r="B594" i="12"/>
  <c r="B32" i="12"/>
  <c r="B592" i="12"/>
  <c r="B33" i="12"/>
  <c r="B76" i="12"/>
  <c r="B34" i="12"/>
  <c r="G150" i="12"/>
  <c r="B533" i="12"/>
  <c r="B57" i="12"/>
  <c r="B148" i="12"/>
  <c r="B59" i="12"/>
  <c r="B593" i="12"/>
  <c r="B427" i="12"/>
  <c r="B11" i="12"/>
  <c r="B756" i="12"/>
  <c r="H89" i="12"/>
  <c r="B26" i="12"/>
  <c r="B75" i="12"/>
  <c r="B229" i="12"/>
  <c r="B577" i="12"/>
  <c r="B414" i="12"/>
  <c r="B31" i="12"/>
  <c r="B94" i="12"/>
  <c r="B300" i="12"/>
  <c r="F428" i="12"/>
  <c r="B523" i="12"/>
  <c r="B744" i="12"/>
  <c r="C83" i="12"/>
  <c r="B83" i="12" s="1"/>
  <c r="C44" i="12"/>
  <c r="B44" i="12" s="1"/>
  <c r="C62" i="12"/>
  <c r="B412" i="12"/>
  <c r="B575" i="12"/>
  <c r="B694" i="12"/>
  <c r="C77" i="12"/>
  <c r="C283" i="12"/>
  <c r="B283" i="12" s="1"/>
  <c r="B485" i="12"/>
  <c r="B553" i="12"/>
  <c r="B582" i="12"/>
  <c r="B6" i="12"/>
  <c r="F62" i="12"/>
  <c r="B146" i="12"/>
  <c r="B413" i="12"/>
  <c r="C417" i="12"/>
  <c r="B423" i="12"/>
  <c r="B507" i="12"/>
  <c r="B650" i="12"/>
  <c r="B701" i="12"/>
  <c r="C715" i="12"/>
  <c r="B715" i="12" s="1"/>
  <c r="B693" i="12"/>
  <c r="B733" i="12"/>
  <c r="B374" i="12"/>
  <c r="B587" i="12"/>
  <c r="B58" i="12"/>
  <c r="C302" i="12"/>
  <c r="B302" i="12" s="1"/>
  <c r="B425" i="12"/>
  <c r="B458" i="12"/>
  <c r="B517" i="12"/>
  <c r="B581" i="12"/>
  <c r="C729" i="12"/>
  <c r="B729" i="12" s="1"/>
  <c r="B241" i="12"/>
  <c r="B61" i="12"/>
  <c r="B93" i="12"/>
  <c r="B126" i="12"/>
  <c r="B232" i="12"/>
  <c r="B398" i="12"/>
  <c r="B613" i="12"/>
  <c r="B618" i="12"/>
  <c r="C763" i="12"/>
  <c r="B763" i="12" s="1"/>
  <c r="B5" i="12"/>
  <c r="C35" i="12"/>
  <c r="B82" i="12"/>
  <c r="C89" i="12"/>
  <c r="B111" i="12"/>
  <c r="C255" i="12"/>
  <c r="B255" i="12" s="1"/>
  <c r="B333" i="12"/>
  <c r="B534" i="12"/>
  <c r="B743" i="12"/>
  <c r="B770" i="12"/>
  <c r="B775" i="12"/>
  <c r="G77" i="12"/>
  <c r="E209" i="12"/>
  <c r="C476" i="12"/>
  <c r="B476" i="12" s="1"/>
  <c r="B492" i="12"/>
  <c r="B571" i="12"/>
  <c r="B576" i="12"/>
  <c r="B583" i="12"/>
  <c r="M620" i="12"/>
  <c r="C665" i="12"/>
  <c r="B665" i="12" s="1"/>
  <c r="C71" i="12"/>
  <c r="B71" i="12" s="1"/>
  <c r="B208" i="12"/>
  <c r="B301" i="12"/>
  <c r="B529" i="12"/>
  <c r="B535" i="12"/>
  <c r="B565" i="12"/>
  <c r="C651" i="12"/>
  <c r="B651" i="12" s="1"/>
  <c r="B683" i="12"/>
  <c r="B734" i="12"/>
  <c r="B64" i="11"/>
  <c r="B28" i="11"/>
  <c r="B47" i="11"/>
  <c r="B70" i="11"/>
  <c r="B76" i="11"/>
  <c r="C104" i="11"/>
  <c r="B63" i="11"/>
  <c r="Q65" i="11"/>
  <c r="B9" i="11"/>
  <c r="B52" i="11"/>
  <c r="B62" i="11"/>
  <c r="B75" i="11"/>
  <c r="B91" i="11"/>
  <c r="B34" i="11"/>
  <c r="B40" i="11"/>
  <c r="B53" i="11"/>
  <c r="C56" i="11"/>
  <c r="B56" i="11" s="1"/>
  <c r="C65" i="11"/>
  <c r="M65" i="11"/>
  <c r="B81" i="11"/>
  <c r="B103" i="11"/>
  <c r="B29" i="11"/>
  <c r="B669" i="12"/>
  <c r="B25" i="12"/>
  <c r="B87" i="12"/>
  <c r="E95" i="12"/>
  <c r="B95" i="12" s="1"/>
  <c r="C158" i="12"/>
  <c r="B158" i="12" s="1"/>
  <c r="B225" i="12"/>
  <c r="B344" i="12"/>
  <c r="G417" i="12"/>
  <c r="C595" i="12"/>
  <c r="I620" i="12"/>
  <c r="B649" i="12"/>
  <c r="G657" i="12"/>
  <c r="I671" i="12"/>
  <c r="B720" i="12"/>
  <c r="C784" i="12"/>
  <c r="B784" i="12" s="1"/>
  <c r="B10" i="12"/>
  <c r="B20" i="12"/>
  <c r="I62" i="12"/>
  <c r="B88" i="12"/>
  <c r="B147" i="12"/>
  <c r="C150" i="12"/>
  <c r="B328" i="12"/>
  <c r="B399" i="12"/>
  <c r="B415" i="12"/>
  <c r="B468" i="12"/>
  <c r="B559" i="12"/>
  <c r="B588" i="12"/>
  <c r="B616" i="12"/>
  <c r="B619" i="12"/>
  <c r="C639" i="12"/>
  <c r="B639" i="12" s="1"/>
  <c r="C645" i="12"/>
  <c r="B645" i="12" s="1"/>
  <c r="B655" i="12"/>
  <c r="B670" i="12"/>
  <c r="B721" i="12"/>
  <c r="B776" i="12"/>
  <c r="B614" i="12"/>
  <c r="B617" i="12"/>
  <c r="B656" i="12"/>
  <c r="B689" i="12"/>
  <c r="B774" i="12"/>
  <c r="B416" i="12"/>
  <c r="B81" i="12"/>
  <c r="B217" i="12"/>
  <c r="B233" i="12"/>
  <c r="B289" i="12"/>
  <c r="C309" i="12"/>
  <c r="B309" i="12" s="1"/>
  <c r="B343" i="12"/>
  <c r="B348" i="12"/>
  <c r="C446" i="12"/>
  <c r="B446" i="12" s="1"/>
  <c r="C452" i="12"/>
  <c r="B452" i="12" s="1"/>
  <c r="B516" i="12"/>
  <c r="G595" i="12"/>
  <c r="C620" i="12"/>
  <c r="B677" i="12"/>
  <c r="B777" i="12"/>
  <c r="C269" i="12"/>
  <c r="B269" i="12" s="1"/>
  <c r="C296" i="12"/>
  <c r="B296" i="12" s="1"/>
  <c r="B464" i="12"/>
  <c r="B506" i="12"/>
  <c r="B547" i="12"/>
  <c r="B590" i="12"/>
  <c r="B612" i="12"/>
  <c r="B615" i="12"/>
  <c r="B193" i="12"/>
  <c r="B589" i="12"/>
  <c r="C53" i="12"/>
  <c r="B53" i="12" s="1"/>
  <c r="B60" i="12"/>
  <c r="B110" i="12"/>
  <c r="C134" i="12"/>
  <c r="B134" i="12" s="1"/>
  <c r="B168" i="12"/>
  <c r="B230" i="12"/>
  <c r="B334" i="12"/>
  <c r="B349" i="12"/>
  <c r="B424" i="12"/>
  <c r="C470" i="12"/>
  <c r="B470" i="12" s="1"/>
  <c r="B541" i="12"/>
  <c r="B591" i="12"/>
  <c r="C608" i="12"/>
  <c r="B608" i="12" s="1"/>
  <c r="C657" i="12"/>
  <c r="E671" i="12"/>
  <c r="C664" i="12" s="1"/>
  <c r="B664" i="12" s="1"/>
  <c r="B719" i="12"/>
  <c r="B722" i="12"/>
  <c r="B207" i="12"/>
  <c r="B231" i="12"/>
  <c r="B30" i="12"/>
  <c r="B324" i="12"/>
  <c r="B77" i="11" l="1"/>
  <c r="B104" i="11"/>
  <c r="B89" i="12"/>
  <c r="B657" i="12"/>
  <c r="B77" i="12"/>
  <c r="B35" i="12"/>
  <c r="B209" i="12"/>
  <c r="B428" i="12"/>
  <c r="B417" i="12"/>
  <c r="B620" i="12"/>
  <c r="B150" i="12"/>
  <c r="B671" i="12"/>
  <c r="B62" i="12"/>
  <c r="B595" i="12"/>
  <c r="B65" i="11"/>
</calcChain>
</file>

<file path=xl/sharedStrings.xml><?xml version="1.0" encoding="utf-8"?>
<sst xmlns="http://schemas.openxmlformats.org/spreadsheetml/2006/main" count="3960" uniqueCount="927">
  <si>
    <t>Total Votes</t>
  </si>
  <si>
    <t>Scatterings</t>
  </si>
  <si>
    <t>VOTE FOR ONE</t>
  </si>
  <si>
    <t>TOTAL</t>
  </si>
  <si>
    <t>DEM</t>
  </si>
  <si>
    <t>REP</t>
  </si>
  <si>
    <t>CON</t>
  </si>
  <si>
    <t>WOR</t>
  </si>
  <si>
    <t>IND</t>
  </si>
  <si>
    <t>W-IN</t>
  </si>
  <si>
    <t>Pomfret 1</t>
  </si>
  <si>
    <t>Pomfret 2</t>
  </si>
  <si>
    <t>Pomfret 3</t>
  </si>
  <si>
    <t>Pomfret 7</t>
  </si>
  <si>
    <t>Pomfret 8</t>
  </si>
  <si>
    <t>Pomfret 4</t>
  </si>
  <si>
    <t>Pomfret 5</t>
  </si>
  <si>
    <t>Arkwright</t>
  </si>
  <si>
    <t>Cherry Creek</t>
  </si>
  <si>
    <t>Pomfret 6</t>
  </si>
  <si>
    <t>Sheridan 1</t>
  </si>
  <si>
    <t>Sheridan 2</t>
  </si>
  <si>
    <t>Villenova</t>
  </si>
  <si>
    <t>Hanover 1</t>
  </si>
  <si>
    <t>Hanover 2</t>
  </si>
  <si>
    <t>Hanover 3</t>
  </si>
  <si>
    <t>Hanover 4</t>
  </si>
  <si>
    <t>Hanover 5</t>
  </si>
  <si>
    <t>Chautauqua 4</t>
  </si>
  <si>
    <t>Portland 1</t>
  </si>
  <si>
    <t>Portland 2</t>
  </si>
  <si>
    <t>Portland 3</t>
  </si>
  <si>
    <t>Stockton 1</t>
  </si>
  <si>
    <t>Stockton 2</t>
  </si>
  <si>
    <t>Busti 1</t>
  </si>
  <si>
    <t>Busti 2</t>
  </si>
  <si>
    <t>Busti 3</t>
  </si>
  <si>
    <t>Charlotte</t>
  </si>
  <si>
    <t>Ellington</t>
  </si>
  <si>
    <t>Gerry</t>
  </si>
  <si>
    <t>Ellicott 1-1</t>
  </si>
  <si>
    <t>Ellicott 3-1</t>
  </si>
  <si>
    <t>Ellicott 4-1</t>
  </si>
  <si>
    <t>Carroll 1</t>
  </si>
  <si>
    <t>Carroll 2</t>
  </si>
  <si>
    <t>Kiantone</t>
  </si>
  <si>
    <t>Poland 1</t>
  </si>
  <si>
    <t>Poland 2</t>
  </si>
  <si>
    <t>Busti 4</t>
  </si>
  <si>
    <t>Busti 5</t>
  </si>
  <si>
    <t>Clymer</t>
  </si>
  <si>
    <t>French Creek</t>
  </si>
  <si>
    <t>Harmony 1</t>
  </si>
  <si>
    <t>Harmony 2</t>
  </si>
  <si>
    <t>Chautauqua 1</t>
  </si>
  <si>
    <t>Chautauqua 2</t>
  </si>
  <si>
    <t>Chautauqua 3</t>
  </si>
  <si>
    <t>Mina</t>
  </si>
  <si>
    <t>Sherman</t>
  </si>
  <si>
    <t>Ripley 1</t>
  </si>
  <si>
    <t>Ripley 2</t>
  </si>
  <si>
    <t>Westfield 1</t>
  </si>
  <si>
    <t>Westfield 2</t>
  </si>
  <si>
    <t>Westfield 3</t>
  </si>
  <si>
    <t>Over Votes</t>
  </si>
  <si>
    <t>Under Votes</t>
  </si>
  <si>
    <t>VOTE FOR THREE</t>
  </si>
  <si>
    <t>OverVotes</t>
  </si>
  <si>
    <t xml:space="preserve">Arkwright </t>
  </si>
  <si>
    <t xml:space="preserve">Busti 1 </t>
  </si>
  <si>
    <t xml:space="preserve">Busti 2 </t>
  </si>
  <si>
    <t xml:space="preserve">Busti 3 </t>
  </si>
  <si>
    <t xml:space="preserve">Busti 4 </t>
  </si>
  <si>
    <t xml:space="preserve">Busti 5 </t>
  </si>
  <si>
    <t xml:space="preserve">Carroll 1 </t>
  </si>
  <si>
    <t>Sherman V</t>
  </si>
  <si>
    <t>VOTE FOR TWO</t>
  </si>
  <si>
    <t>Ellery 1</t>
  </si>
  <si>
    <t>Ellery 2</t>
  </si>
  <si>
    <t>Ellery 3</t>
  </si>
  <si>
    <t>North Harmony 2</t>
  </si>
  <si>
    <t>VILLAGE TOTALS</t>
  </si>
  <si>
    <t>Mary Keeney</t>
  </si>
  <si>
    <t>Ellery 2V</t>
  </si>
  <si>
    <t>Bryan Dahlberg</t>
  </si>
  <si>
    <t>Margaret Richardson</t>
  </si>
  <si>
    <t>Michele Novotny</t>
  </si>
  <si>
    <t>Michael Moss</t>
  </si>
  <si>
    <t>Douglas P. Essek</t>
  </si>
  <si>
    <t>PPL</t>
  </si>
  <si>
    <t>Jeffrey Hornburg</t>
  </si>
  <si>
    <t>Stephen Romanik</t>
  </si>
  <si>
    <t>Kimberly M. Davis</t>
  </si>
  <si>
    <t>Scott Schrecengost</t>
  </si>
  <si>
    <t>Stockton 2V</t>
  </si>
  <si>
    <t>LTN</t>
  </si>
  <si>
    <t>James Jaroszynski</t>
  </si>
  <si>
    <t>Carmella Catanese</t>
  </si>
  <si>
    <t>Timothy D. Dunn</t>
  </si>
  <si>
    <t>Alan P. Gustafson Jr.</t>
  </si>
  <si>
    <t>Athanasia Landis</t>
  </si>
  <si>
    <t>James Lynden</t>
  </si>
  <si>
    <t>Kara Christina</t>
  </si>
  <si>
    <t>Roger Pacos</t>
  </si>
  <si>
    <t>Roland Rose</t>
  </si>
  <si>
    <t>Vicky L. Cunningham</t>
  </si>
  <si>
    <t>Dale E. Ricker</t>
  </si>
  <si>
    <t>Ted McCague</t>
  </si>
  <si>
    <t>Randy Holcomb</t>
  </si>
  <si>
    <t>Jay Yaggie</t>
  </si>
  <si>
    <t>John Shedd</t>
  </si>
  <si>
    <t>Ellen Barnes</t>
  </si>
  <si>
    <t>R. Richard Fischer</t>
  </si>
  <si>
    <t>William M. Dorman</t>
  </si>
  <si>
    <t>TAX</t>
  </si>
  <si>
    <t>Rachyl Krupa</t>
  </si>
  <si>
    <t>William Astry</t>
  </si>
  <si>
    <t>PAN</t>
  </si>
  <si>
    <t>Nancy H. McCormack</t>
  </si>
  <si>
    <t>Ryan Sanders</t>
  </si>
  <si>
    <t>Isaac Gratto</t>
  </si>
  <si>
    <t>Sandra Harris Lindstrom</t>
  </si>
  <si>
    <t>Nettie Moore</t>
  </si>
  <si>
    <t>James L. Warner Jr.</t>
  </si>
  <si>
    <t>TOWN TOTALS</t>
  </si>
  <si>
    <t>David Babcock</t>
  </si>
  <si>
    <t>James R. Herbert Sr.</t>
  </si>
  <si>
    <t>David S. Brown</t>
  </si>
  <si>
    <t>Steven D. Rudnicki</t>
  </si>
  <si>
    <t>James Spann</t>
  </si>
  <si>
    <t>Martha R. Bills</t>
  </si>
  <si>
    <t>Douglas L. Rumsey</t>
  </si>
  <si>
    <t xml:space="preserve">John Dudley Robinson </t>
  </si>
  <si>
    <t>Susan L. Baldwin</t>
  </si>
  <si>
    <t>Sarah M. LoManto</t>
  </si>
  <si>
    <t>Keith L. Butcher</t>
  </si>
  <si>
    <t>Julie G. Goodway</t>
  </si>
  <si>
    <t>Julie Delcamp</t>
  </si>
  <si>
    <t>Yvonne M. Park</t>
  </si>
  <si>
    <t>Aaron W. Burnett</t>
  </si>
  <si>
    <t>Bryan J. Meder</t>
  </si>
  <si>
    <t>John J. Beichner</t>
  </si>
  <si>
    <t>Kathryn M. Palmer</t>
  </si>
  <si>
    <t>David J. Wilson</t>
  </si>
  <si>
    <t>Dennis R. Sweatman</t>
  </si>
  <si>
    <t>James L. Higginbotham</t>
  </si>
  <si>
    <t>Bessie V. Endress</t>
  </si>
  <si>
    <t>Teresa L. Guzman</t>
  </si>
  <si>
    <t>James L. VanVolkenburg</t>
  </si>
  <si>
    <t>Tamera M. Weise</t>
  </si>
  <si>
    <t>Mark D. Persons</t>
  </si>
  <si>
    <t>Thomas J. Wik</t>
  </si>
  <si>
    <t>Colleen M. Yerico</t>
  </si>
  <si>
    <t>Susan Bigler</t>
  </si>
  <si>
    <t>Jonathan R. Szumigala</t>
  </si>
  <si>
    <t>Daniel D. Babcock</t>
  </si>
  <si>
    <t>James W. Spacht</t>
  </si>
  <si>
    <t>Philip A. Chimera</t>
  </si>
  <si>
    <t>Lauel L. Adams</t>
  </si>
  <si>
    <t>Vera L. Hustead</t>
  </si>
  <si>
    <t>Rebecca R. Carvallo</t>
  </si>
  <si>
    <t>Douglas Bowen</t>
  </si>
  <si>
    <t>Patricia A. Farrell</t>
  </si>
  <si>
    <t>Gary L. Miller</t>
  </si>
  <si>
    <t>UnderVotes</t>
  </si>
  <si>
    <t>John M. Sedota</t>
  </si>
  <si>
    <t>Ann M. Eckman</t>
  </si>
  <si>
    <t>Robert E. Dando Jr</t>
  </si>
  <si>
    <t>Ronald L. Sellers</t>
  </si>
  <si>
    <t>Nancy A. Dietzen</t>
  </si>
  <si>
    <t>David L. Penharlow</t>
  </si>
  <si>
    <t>Daniel W. Pacos</t>
  </si>
  <si>
    <t>Larry R. Mee</t>
  </si>
  <si>
    <t>Donald A. Holt</t>
  </si>
  <si>
    <t>Norman R. Gustafson</t>
  </si>
  <si>
    <t>Steven Wallace</t>
  </si>
  <si>
    <t>Terry Walker</t>
  </si>
  <si>
    <t>Judith M. Shields</t>
  </si>
  <si>
    <t>Kelly A. Snow</t>
  </si>
  <si>
    <t>North Harmony 1</t>
  </si>
  <si>
    <t>Dan H. Strickland</t>
  </si>
  <si>
    <t>Louise E. Ortman</t>
  </si>
  <si>
    <t>Duncan McNeill</t>
  </si>
  <si>
    <t>Stephanie Gibbs</t>
  </si>
  <si>
    <t>Nancy M. Thomas</t>
  </si>
  <si>
    <t>Robert E. Yates</t>
  </si>
  <si>
    <t>Larry Gross</t>
  </si>
  <si>
    <t>Stephen C. Burmaster</t>
  </si>
  <si>
    <t>Robert G. Carlson</t>
  </si>
  <si>
    <t>Timothy E. Kolstee</t>
  </si>
  <si>
    <t>Valerie L. McDonald</t>
  </si>
  <si>
    <t>Gail W. Davis</t>
  </si>
  <si>
    <t>Joshua S. Ostrander</t>
  </si>
  <si>
    <t>Carrie D. Finnerty</t>
  </si>
  <si>
    <t>Timothy P. Card</t>
  </si>
  <si>
    <t>Timothy A. Covey</t>
  </si>
  <si>
    <t>Jeffrey T. Jordan</t>
  </si>
  <si>
    <t>Ashley Senske</t>
  </si>
  <si>
    <t>Mark Stow</t>
  </si>
  <si>
    <t>Shelly J. Johnson</t>
  </si>
  <si>
    <t>John E. Brown</t>
  </si>
  <si>
    <t>Peter A. Pelletter</t>
  </si>
  <si>
    <t>CND</t>
  </si>
  <si>
    <t>Louis F. Pelletter</t>
  </si>
  <si>
    <t>Wayne L. Ashley</t>
  </si>
  <si>
    <t>Ralph J. Crawford</t>
  </si>
  <si>
    <t>James McGowan</t>
  </si>
  <si>
    <t>Martin S. Buchnowski</t>
  </si>
  <si>
    <t>Timothy B. Crino</t>
  </si>
  <si>
    <t>Ruthann Rocque</t>
  </si>
  <si>
    <t>Todd Johnson</t>
  </si>
  <si>
    <t>Gary J. Swan Sr.</t>
  </si>
  <si>
    <t>Bruce A. Gustafson</t>
  </si>
  <si>
    <t>Kevin J. Sirwatka</t>
  </si>
  <si>
    <t>Richard C. Heath</t>
  </si>
  <si>
    <t>Brenda B. White</t>
  </si>
  <si>
    <t>Stephen K. Linton</t>
  </si>
  <si>
    <t>Brynne J. Hinsdale</t>
  </si>
  <si>
    <t>Paul W. Carey</t>
  </si>
  <si>
    <t>Janae E. Ryan</t>
  </si>
  <si>
    <t>Arlene R. Bemis</t>
  </si>
  <si>
    <t>David J. White</t>
  </si>
  <si>
    <t>William J. Green</t>
  </si>
  <si>
    <t>Dennis J. Colvenback</t>
  </si>
  <si>
    <t>PER</t>
  </si>
  <si>
    <t>Bradley J. Griffith</t>
  </si>
  <si>
    <t>David R. Brainard</t>
  </si>
  <si>
    <t>Barbara J. Beightol</t>
  </si>
  <si>
    <t>Jeffrey L. Chase</t>
  </si>
  <si>
    <t>Jeffery D. Hitchcock</t>
  </si>
  <si>
    <t>Kate Conti</t>
  </si>
  <si>
    <t>Kelly Rhinehart</t>
  </si>
  <si>
    <t>Karen G. Bifaro</t>
  </si>
  <si>
    <t>Daniel J.Heitzenrater</t>
  </si>
  <si>
    <t>Vanessa Braun</t>
  </si>
  <si>
    <t>Katy L. Whitmore</t>
  </si>
  <si>
    <t>Janet B. Bowman</t>
  </si>
  <si>
    <t>Patrick Tyler</t>
  </si>
  <si>
    <t>Marilyn Gerace</t>
  </si>
  <si>
    <t>Amy Bellardo</t>
  </si>
  <si>
    <t>Patrick W. McLaughlin</t>
  </si>
  <si>
    <t>Greg A. Hallberg</t>
  </si>
  <si>
    <t>Steven K. Hayes</t>
  </si>
  <si>
    <t>Mark R. Schlemmer</t>
  </si>
  <si>
    <t>Rebecca H. Haines</t>
  </si>
  <si>
    <t>Larry Anderson</t>
  </si>
  <si>
    <t>Arden E. Johnson</t>
  </si>
  <si>
    <t>Dunkirk Town 2</t>
  </si>
  <si>
    <t>Dunkirk Town 1</t>
  </si>
  <si>
    <t>Henry G. Walldorff</t>
  </si>
  <si>
    <t>G. Jay Bishop</t>
  </si>
  <si>
    <t>Willowe F. Neckers</t>
  </si>
  <si>
    <t>Scott E. Trisket</t>
  </si>
  <si>
    <t>Melissa M. Ranney</t>
  </si>
  <si>
    <t>Brian D. Willink</t>
  </si>
  <si>
    <t>Laurie M. Beckerink</t>
  </si>
  <si>
    <t>Stephanie M. Bailey</t>
  </si>
  <si>
    <t>Travis B. Heiser</t>
  </si>
  <si>
    <t>Mia M. Abbey</t>
  </si>
  <si>
    <t>4CC</t>
  </si>
  <si>
    <t>Bruce W. Hendricks</t>
  </si>
  <si>
    <t>Ryan Lepp</t>
  </si>
  <si>
    <t>Matthew C. West</t>
  </si>
  <si>
    <t>William W. Young</t>
  </si>
  <si>
    <t>Daniel Thorsell</t>
  </si>
  <si>
    <t>Scott Cummings</t>
  </si>
  <si>
    <t>Kenneth Burnett</t>
  </si>
  <si>
    <t>Timothy Hull</t>
  </si>
  <si>
    <t>Rebecca Luba</t>
  </si>
  <si>
    <t>Donald Emhardt</t>
  </si>
  <si>
    <t>Mark E. Jaquith</t>
  </si>
  <si>
    <t>Kenneth Bochmann</t>
  </si>
  <si>
    <t>Jeffrey S. Crossley</t>
  </si>
  <si>
    <t>James H. Mitchener III</t>
  </si>
  <si>
    <t>Thomas E. Allison</t>
  </si>
  <si>
    <t>Linnea M. Carlson</t>
  </si>
  <si>
    <t>William C. Fuller</t>
  </si>
  <si>
    <t>Timothy H. Wright</t>
  </si>
  <si>
    <t>Robert E. Gray</t>
  </si>
  <si>
    <t>Tenneil L. Stelmack</t>
  </si>
  <si>
    <t>Susan J. Rowley</t>
  </si>
  <si>
    <t>Laura S. Smith</t>
  </si>
  <si>
    <t>Russell L. Payne</t>
  </si>
  <si>
    <t>Melvin Peterson</t>
  </si>
  <si>
    <t>James B. Andrews</t>
  </si>
  <si>
    <t>Paul A. Gustafson</t>
  </si>
  <si>
    <t>Michael Jones</t>
  </si>
  <si>
    <t>William Geary</t>
  </si>
  <si>
    <t>Darlene H. Nygren</t>
  </si>
  <si>
    <t>Jesse M. Robbins</t>
  </si>
  <si>
    <t>Rudy Mueller</t>
  </si>
  <si>
    <t>ARK</t>
  </si>
  <si>
    <t>James M. Ziemba</t>
  </si>
  <si>
    <t>Craig A. Harrington</t>
  </si>
  <si>
    <t>Frederic P. Norton</t>
  </si>
  <si>
    <t>Stephen L. Mead</t>
  </si>
  <si>
    <t>Lynn E. Bedford</t>
  </si>
  <si>
    <t>Christopher E. Jackson</t>
  </si>
  <si>
    <t>Roger L. Cardot</t>
  </si>
  <si>
    <t>John R. Potter</t>
  </si>
  <si>
    <t>Jane A. Lindquist</t>
  </si>
  <si>
    <t>Wendy J. Lord</t>
  </si>
  <si>
    <t xml:space="preserve">Lawrence J. Ball </t>
  </si>
  <si>
    <t>Lawrence J. Ball</t>
  </si>
  <si>
    <t>NO</t>
  </si>
  <si>
    <t>VOTE YES OR NO</t>
  </si>
  <si>
    <t>LOCAL LAW NO. 2 OF
THE YEAR 2019
Ellicott</t>
  </si>
  <si>
    <t>LOCAL LAW NO. 1 OF
THE YEAR 2019
Harmony</t>
  </si>
  <si>
    <t>LOCAL LAW NO. 1 OF
THE YEAR 2019
North Harmony</t>
  </si>
  <si>
    <t>LOCAL LAW NO. 3 OF
THE YEAR 2019
North Harmony</t>
  </si>
  <si>
    <t>LOCAL LAW NO. 2 OF
THE YEAR 2019
North Harmony</t>
  </si>
  <si>
    <t>Bryce Webser</t>
  </si>
  <si>
    <t>Steed Merrill</t>
  </si>
  <si>
    <t>Joe Ribaudo</t>
  </si>
  <si>
    <t>Kristin Boardman</t>
  </si>
  <si>
    <t>Tony Marra</t>
  </si>
  <si>
    <t>Kyle Barthel</t>
  </si>
  <si>
    <t>Wendy J. Lord*</t>
  </si>
  <si>
    <t>John R. Potter*</t>
  </si>
  <si>
    <t>Christopher E. Jackson*</t>
  </si>
  <si>
    <t>Lynn E. Bedford*</t>
  </si>
  <si>
    <t>Craig A. Harrington*</t>
  </si>
  <si>
    <t>Jesse M. Robbins*</t>
  </si>
  <si>
    <t>Darlene H. Nygren*</t>
  </si>
  <si>
    <t>William Geary*</t>
  </si>
  <si>
    <t>Paul A. Gustafson*</t>
  </si>
  <si>
    <t>James B. Andrews*</t>
  </si>
  <si>
    <t>Melvin Peterson*</t>
  </si>
  <si>
    <t>Russell L. Payne*</t>
  </si>
  <si>
    <t>Susan J. Rowley*</t>
  </si>
  <si>
    <t>Thomas E. Allison*</t>
  </si>
  <si>
    <t>James H. Mitchener III*</t>
  </si>
  <si>
    <t>Robert E. Gray*</t>
  </si>
  <si>
    <t>Timothy H. Wright*</t>
  </si>
  <si>
    <t>Mark E. Jaquith*</t>
  </si>
  <si>
    <t>Jeffrey S. Crossley*</t>
  </si>
  <si>
    <t>Donald Emhardt*</t>
  </si>
  <si>
    <t>Rebecca Luba*</t>
  </si>
  <si>
    <t>Timothy Hull*</t>
  </si>
  <si>
    <t>Scott Cummings*</t>
  </si>
  <si>
    <t>Kenneth Burnett*</t>
  </si>
  <si>
    <t>Daniel Thorsell*</t>
  </si>
  <si>
    <t>William W. Young*</t>
  </si>
  <si>
    <t>Mia M. Abbey*</t>
  </si>
  <si>
    <t>Travis B. Heiser*</t>
  </si>
  <si>
    <t>Stephanie M. Bailey*</t>
  </si>
  <si>
    <t>Laurie M. Beckerink*</t>
  </si>
  <si>
    <t>Brian D. Willink*</t>
  </si>
  <si>
    <t>Melissa M. Ranney*</t>
  </si>
  <si>
    <t>Scott E. Trisket*</t>
  </si>
  <si>
    <t>Willowe F. Neckers*</t>
  </si>
  <si>
    <t>G. Jay Bishop*</t>
  </si>
  <si>
    <t>Henry G. Walldorff*</t>
  </si>
  <si>
    <t>Arden E. Johnson*</t>
  </si>
  <si>
    <t>Rebecca H. Haines*</t>
  </si>
  <si>
    <t>Mark R. Schlemmer*</t>
  </si>
  <si>
    <t>Steven K. Hayes*</t>
  </si>
  <si>
    <t>Greg A. Hallberg*</t>
  </si>
  <si>
    <t>Patrick W. McLaughlin*</t>
  </si>
  <si>
    <t>Amy Bellardo*</t>
  </si>
  <si>
    <t>Marilyn Gerace*</t>
  </si>
  <si>
    <t>Patrick Tyler*</t>
  </si>
  <si>
    <t>Janet B. Bowman*</t>
  </si>
  <si>
    <t>Katy L. Whitmore*</t>
  </si>
  <si>
    <t>Daniel J.Heitzenrater*</t>
  </si>
  <si>
    <t>YES*</t>
  </si>
  <si>
    <t>Karen G. Bifaro*</t>
  </si>
  <si>
    <t>Kate Conti*</t>
  </si>
  <si>
    <t>Bradley J. Griffith*</t>
  </si>
  <si>
    <t>David R. Brainard*</t>
  </si>
  <si>
    <t>William J. Green*</t>
  </si>
  <si>
    <t>David J. White*</t>
  </si>
  <si>
    <t>Arlene R. Bemis*</t>
  </si>
  <si>
    <t>Janae E. Ryan*</t>
  </si>
  <si>
    <t>Paul W. Carey*</t>
  </si>
  <si>
    <t>Brynne J. Hinsdale*</t>
  </si>
  <si>
    <t>Stephen K. Linton*</t>
  </si>
  <si>
    <t>Brenda B. White*</t>
  </si>
  <si>
    <t>Richard C. Heath*</t>
  </si>
  <si>
    <t>Kevin J. Sirwatka*</t>
  </si>
  <si>
    <t>Bruce A. Gustafson*</t>
  </si>
  <si>
    <t>Gary J. Swan Sr*</t>
  </si>
  <si>
    <t>Todd Johnson*</t>
  </si>
  <si>
    <t>Timothy B. Crino*</t>
  </si>
  <si>
    <t>James McGowan*</t>
  </si>
  <si>
    <t>Louis F. Pelletter*</t>
  </si>
  <si>
    <t>Wayne L. Ashley*</t>
  </si>
  <si>
    <t>Peter A. Pelletter*</t>
  </si>
  <si>
    <t>John E. Brown*</t>
  </si>
  <si>
    <t>Shelly J. Johnson*</t>
  </si>
  <si>
    <t>Timothy A. Covey*</t>
  </si>
  <si>
    <t>Jeffrey T. Jordan*</t>
  </si>
  <si>
    <t>Timothy P. Card*</t>
  </si>
  <si>
    <t>Carrie D. Finnerty*</t>
  </si>
  <si>
    <t>Joshua S. Ostrander*</t>
  </si>
  <si>
    <t>Gail W. Davis*</t>
  </si>
  <si>
    <t>Valerie L. McDonald*</t>
  </si>
  <si>
    <t>Timothy E. Kolstee*</t>
  </si>
  <si>
    <t>Robert G. Carlson*</t>
  </si>
  <si>
    <t>Stephen C. Burmaster*</t>
  </si>
  <si>
    <t>Robert E. Yates*</t>
  </si>
  <si>
    <t>Nancy M. Thomas*</t>
  </si>
  <si>
    <t>Duncan McNeill*</t>
  </si>
  <si>
    <t>Louise E. Ortman*</t>
  </si>
  <si>
    <t>Dan H. Strickland*</t>
  </si>
  <si>
    <t>Kelly A. Snow*</t>
  </si>
  <si>
    <t>Judith M. Shields*</t>
  </si>
  <si>
    <t>Norman R. Gustafson*</t>
  </si>
  <si>
    <t>Terry Walker*</t>
  </si>
  <si>
    <t>Larry R. Mee*</t>
  </si>
  <si>
    <t>Daniel W. Pacos*</t>
  </si>
  <si>
    <t>John M. Sedota*</t>
  </si>
  <si>
    <t>Ann M. Eckman*</t>
  </si>
  <si>
    <t>Nancy A. Dietzen*</t>
  </si>
  <si>
    <t>Gary L. Miller*</t>
  </si>
  <si>
    <t>Patricia A. Farrell*</t>
  </si>
  <si>
    <t>Douglas Bowen*</t>
  </si>
  <si>
    <t>Rebecca R. Carvallo*</t>
  </si>
  <si>
    <t>Vera L. Hustead*</t>
  </si>
  <si>
    <t>James W. Spacht*</t>
  </si>
  <si>
    <t>Jonathan R. Szumigala*</t>
  </si>
  <si>
    <t>Colleen M. Yerico*</t>
  </si>
  <si>
    <t>Thomas J. Wik*</t>
  </si>
  <si>
    <t>Mark D. Persons*</t>
  </si>
  <si>
    <t>Tamera M. Weise*</t>
  </si>
  <si>
    <t>James L. VanVolkenburg*</t>
  </si>
  <si>
    <t>Bessie V. Endress*</t>
  </si>
  <si>
    <t>James L. Higginbotham*</t>
  </si>
  <si>
    <t>Dennis R. Sweatman*</t>
  </si>
  <si>
    <t>David J. Wilson*</t>
  </si>
  <si>
    <t>Kathryn M. Palmer*</t>
  </si>
  <si>
    <t>John J. Beichner*</t>
  </si>
  <si>
    <t>Bryan J. Meder*</t>
  </si>
  <si>
    <t>Aaron W. Burnett*</t>
  </si>
  <si>
    <t>Yvonne M. Park*</t>
  </si>
  <si>
    <t>Julie G. Goodway*</t>
  </si>
  <si>
    <t>Sarah M. LoManto*</t>
  </si>
  <si>
    <t>Keith L. Butcher*</t>
  </si>
  <si>
    <t>Douglas L. Rumsey*</t>
  </si>
  <si>
    <t>Martha R. Bills*</t>
  </si>
  <si>
    <t>James Spann*</t>
  </si>
  <si>
    <t>David S. Brown*</t>
  </si>
  <si>
    <t>James R. Herbert Sr.*</t>
  </si>
  <si>
    <t>David Babcock*</t>
  </si>
  <si>
    <t>Bryan Dahlberg*</t>
  </si>
  <si>
    <t>Margaret Richardson*</t>
  </si>
  <si>
    <t>Michele Novotny*</t>
  </si>
  <si>
    <t>William M. Dorman*</t>
  </si>
  <si>
    <t>Rachyl Krupa*</t>
  </si>
  <si>
    <t>William Astry*</t>
  </si>
  <si>
    <t>Scott Schrecengost *</t>
  </si>
  <si>
    <t>Mary Keeney*</t>
  </si>
  <si>
    <t>Michael Moss*</t>
  </si>
  <si>
    <t>James Jaroszynski*</t>
  </si>
  <si>
    <t>Timothy D. Dunn*</t>
  </si>
  <si>
    <t>Alan P. Gustafson Jr*</t>
  </si>
  <si>
    <t>Douglas P. Essek*</t>
  </si>
  <si>
    <t>Randy Holcomb*</t>
  </si>
  <si>
    <t>Roger Pacos*</t>
  </si>
  <si>
    <t>Kara Christina*</t>
  </si>
  <si>
    <t>James Lynden*</t>
  </si>
  <si>
    <t>R. Richard Fischer*</t>
  </si>
  <si>
    <t>Ellen Barnes*</t>
  </si>
  <si>
    <t>Nettie Moore*</t>
  </si>
  <si>
    <t>Kimberly M. Davis*</t>
  </si>
  <si>
    <t>Ryan Sanders*</t>
  </si>
  <si>
    <t>Isaac Gratto*</t>
  </si>
  <si>
    <t>Jeffrey Hornburg *</t>
  </si>
  <si>
    <t>Stephen Romanik*</t>
  </si>
  <si>
    <t>Sandra Harris Lindstrom*</t>
  </si>
  <si>
    <t>TOWN CLERK
Arkwright</t>
  </si>
  <si>
    <t>TOWN JUSTICE
Arkwright</t>
  </si>
  <si>
    <t xml:space="preserve">TOWN SUPERVISOR
Arkwright </t>
  </si>
  <si>
    <t>TOWN COUNCIL
Arkwright</t>
  </si>
  <si>
    <t>TOWN HIGHWAY SUPERINTENDENT
Arkwright</t>
  </si>
  <si>
    <t>TOWN JUSTICE
Busti</t>
  </si>
  <si>
    <t>TOWN CLERK
Busti</t>
  </si>
  <si>
    <t>TOWN SUPERVISOR
Busti</t>
  </si>
  <si>
    <t>TOWN COUNCIL
Busti</t>
  </si>
  <si>
    <t>TOWN HIGHWAY
Busti</t>
  </si>
  <si>
    <t>TOWN SUPERVISOR
Carroll</t>
  </si>
  <si>
    <t>TOWN CLERK
Carroll</t>
  </si>
  <si>
    <t>TOWN JUSTICE
Carroll</t>
  </si>
  <si>
    <t>TOWN COUNCIL
Carroll</t>
  </si>
  <si>
    <t>TOWN HIGHWAY
SUPERINTENDENT (VACANCY)
Carroll</t>
  </si>
  <si>
    <t>TOWN JUSTICE
Charlotte</t>
  </si>
  <si>
    <t>TOWN COUNCIL
Charlotte</t>
  </si>
  <si>
    <t>TOWN SUPERVISOR
Chautauqua</t>
  </si>
  <si>
    <t>Diane Y. Devlin</t>
  </si>
  <si>
    <t>Gerald J. Whalen</t>
  </si>
  <si>
    <t>Deborah A. Haendiges</t>
  </si>
  <si>
    <t>Gerald J. Greenan III</t>
  </si>
  <si>
    <t>Vote for any THREE</t>
  </si>
  <si>
    <t>SAM</t>
  </si>
  <si>
    <t xml:space="preserve">Carroll 2 </t>
  </si>
  <si>
    <t xml:space="preserve">Charlotte </t>
  </si>
  <si>
    <t xml:space="preserve">Chautauqua 1 </t>
  </si>
  <si>
    <t xml:space="preserve">Chautauqua 2 </t>
  </si>
  <si>
    <t xml:space="preserve">Chautauqua 3 </t>
  </si>
  <si>
    <t xml:space="preserve">Chautauqua 4 </t>
  </si>
  <si>
    <t xml:space="preserve">Cherry Creek </t>
  </si>
  <si>
    <t xml:space="preserve">Clymer </t>
  </si>
  <si>
    <t xml:space="preserve">Dunkirk Town 1 </t>
  </si>
  <si>
    <t xml:space="preserve">Dunkirk Town 2  </t>
  </si>
  <si>
    <t xml:space="preserve">Dunkirk - Ward 1-1  </t>
  </si>
  <si>
    <t xml:space="preserve">Dunkirk - Ward 1-2  </t>
  </si>
  <si>
    <t xml:space="preserve">Dunkirk - Ward 1-3  </t>
  </si>
  <si>
    <t xml:space="preserve">Dunkirk - Ward 2-1  </t>
  </si>
  <si>
    <t xml:space="preserve">Dunkirk - Ward 2-2  </t>
  </si>
  <si>
    <t xml:space="preserve">Dunkirk - Ward 2-3  </t>
  </si>
  <si>
    <t xml:space="preserve">Dunkirk - Ward 3-1  </t>
  </si>
  <si>
    <t xml:space="preserve">Dunkirk - Ward 3-2  </t>
  </si>
  <si>
    <t xml:space="preserve">Dunkirk - Ward 3-3  </t>
  </si>
  <si>
    <t xml:space="preserve">Dunkirk - Ward 4-1  </t>
  </si>
  <si>
    <t xml:space="preserve">Dunkirk - Ward 4-2  </t>
  </si>
  <si>
    <t xml:space="preserve">Dunkirk - Ward 4-3  </t>
  </si>
  <si>
    <t xml:space="preserve">Ellery 1  </t>
  </si>
  <si>
    <t xml:space="preserve">Ellery 2  </t>
  </si>
  <si>
    <t xml:space="preserve">Ellery 3  </t>
  </si>
  <si>
    <t xml:space="preserve">Ellicott - Ward 1-1  </t>
  </si>
  <si>
    <t xml:space="preserve">Ellicott - Ward 1-2  </t>
  </si>
  <si>
    <t xml:space="preserve">Ellicott - Ward 2-1  </t>
  </si>
  <si>
    <t xml:space="preserve">Ellicott - Ward 2-2  </t>
  </si>
  <si>
    <t>Ellicott-  Ward 2-3</t>
  </si>
  <si>
    <t xml:space="preserve">Ellicott - Ward 3-1  </t>
  </si>
  <si>
    <t xml:space="preserve">Ellicott - Ward 3-2  </t>
  </si>
  <si>
    <t xml:space="preserve">Ellicott - Ward 4-1  </t>
  </si>
  <si>
    <t xml:space="preserve">Ellicott - Ward 4-2  </t>
  </si>
  <si>
    <t xml:space="preserve">Ellicott - Ward 4-3  </t>
  </si>
  <si>
    <t xml:space="preserve">Ellington </t>
  </si>
  <si>
    <t xml:space="preserve">French Creek </t>
  </si>
  <si>
    <t xml:space="preserve">Gerry </t>
  </si>
  <si>
    <t xml:space="preserve">Hanover 1  </t>
  </si>
  <si>
    <t xml:space="preserve">Hanover 2  </t>
  </si>
  <si>
    <t xml:space="preserve">Hanover 3 </t>
  </si>
  <si>
    <t xml:space="preserve">Hanover 4 </t>
  </si>
  <si>
    <t xml:space="preserve">Hanover 5 </t>
  </si>
  <si>
    <t xml:space="preserve">Harmony 1  </t>
  </si>
  <si>
    <t xml:space="preserve">Harmony 2  </t>
  </si>
  <si>
    <t xml:space="preserve">Jamestown - Ward 1-1  </t>
  </si>
  <si>
    <t xml:space="preserve">Jamestown - Ward 1-2  </t>
  </si>
  <si>
    <t xml:space="preserve">Jamestown - Ward 1-3  </t>
  </si>
  <si>
    <t xml:space="preserve">Jamestown - Ward 2-1  </t>
  </si>
  <si>
    <t xml:space="preserve">Jamestown - Ward 2-2  </t>
  </si>
  <si>
    <t xml:space="preserve">Jamestown - Ward 2-3  </t>
  </si>
  <si>
    <t xml:space="preserve">Jamestown - Ward 3-1  </t>
  </si>
  <si>
    <t xml:space="preserve">Jamestown - Ward 3-2  </t>
  </si>
  <si>
    <t xml:space="preserve">Jamestown - Ward 3-3  </t>
  </si>
  <si>
    <t xml:space="preserve">Jamestown - Ward 3-4  </t>
  </si>
  <si>
    <t xml:space="preserve">Jamestown - Ward 4-1  </t>
  </si>
  <si>
    <t xml:space="preserve">Jamestown - Ward 4-2  </t>
  </si>
  <si>
    <t xml:space="preserve">Jamestown - Ward 4-3  </t>
  </si>
  <si>
    <t xml:space="preserve">Jamestown - Ward 5-1  </t>
  </si>
  <si>
    <t xml:space="preserve">Jamestown - Ward 5-2  </t>
  </si>
  <si>
    <t xml:space="preserve">Jamestown - Ward 5-3  </t>
  </si>
  <si>
    <t xml:space="preserve">Jamestown - Ward 6-1  </t>
  </si>
  <si>
    <t xml:space="preserve">Jamestown - Ward 6-2 </t>
  </si>
  <si>
    <t xml:space="preserve">Jamestown - Ward 6-3  </t>
  </si>
  <si>
    <t xml:space="preserve">Kiantone </t>
  </si>
  <si>
    <t xml:space="preserve">Mina </t>
  </si>
  <si>
    <t xml:space="preserve">North Harmony 1  </t>
  </si>
  <si>
    <t xml:space="preserve">North Harmony 2 </t>
  </si>
  <si>
    <t xml:space="preserve">Poland 1 </t>
  </si>
  <si>
    <t xml:space="preserve">Poland 2  </t>
  </si>
  <si>
    <t xml:space="preserve">Pomfret 1 </t>
  </si>
  <si>
    <t xml:space="preserve">Pomfret 2  </t>
  </si>
  <si>
    <t xml:space="preserve">Pomfret 3  </t>
  </si>
  <si>
    <t xml:space="preserve">Pomfret 4  </t>
  </si>
  <si>
    <t xml:space="preserve">Pomfret 5  </t>
  </si>
  <si>
    <t xml:space="preserve">Pomfret 6  </t>
  </si>
  <si>
    <t xml:space="preserve">Pomfret 7 </t>
  </si>
  <si>
    <t xml:space="preserve">Pomfret 8  </t>
  </si>
  <si>
    <t xml:space="preserve">Portland 1  </t>
  </si>
  <si>
    <t xml:space="preserve">Portland 2  </t>
  </si>
  <si>
    <t xml:space="preserve">Portland 3  </t>
  </si>
  <si>
    <t xml:space="preserve">Ripley 1  </t>
  </si>
  <si>
    <t xml:space="preserve">Ripley 2 </t>
  </si>
  <si>
    <t xml:space="preserve">Sheridan 1  </t>
  </si>
  <si>
    <t xml:space="preserve">Sheridan 2  </t>
  </si>
  <si>
    <t xml:space="preserve">Sherman </t>
  </si>
  <si>
    <t xml:space="preserve">Stockton 1 </t>
  </si>
  <si>
    <t xml:space="preserve">Stockton 2  </t>
  </si>
  <si>
    <t xml:space="preserve">Villenova </t>
  </si>
  <si>
    <t xml:space="preserve">Westfield 1  </t>
  </si>
  <si>
    <t xml:space="preserve">Westfield 2  </t>
  </si>
  <si>
    <t xml:space="preserve">Westfield 3  </t>
  </si>
  <si>
    <t>County Totals</t>
  </si>
  <si>
    <t>8TH JUDICIAL
STATE SUPREME
COURT JUSTICE</t>
  </si>
  <si>
    <t>Austin T. Morgan</t>
  </si>
  <si>
    <t>George M. Borrello</t>
  </si>
  <si>
    <t>Ellicott- Ward 2-3</t>
  </si>
  <si>
    <t>STATE SENATE
57TH DISTRICT</t>
  </si>
  <si>
    <t>Stephen Cass</t>
  </si>
  <si>
    <t>Stephen Cass*</t>
  </si>
  <si>
    <t>Ellery V</t>
  </si>
  <si>
    <t>CHAUTAUQUA COUNTY
SURROGATE COURT JUDGE</t>
  </si>
  <si>
    <t xml:space="preserve">COUNTY LEGISLATOR Legislative District 1 </t>
  </si>
  <si>
    <t>Phillip A. Collier</t>
  </si>
  <si>
    <t>Kevin J. Muldowney</t>
  </si>
  <si>
    <t>Kevin J. Muldowney *</t>
  </si>
  <si>
    <t>Ronald P. Hall</t>
  </si>
  <si>
    <t xml:space="preserve">Dunkirk Town 2 </t>
  </si>
  <si>
    <t xml:space="preserve">Dunkirk - Ward 1-1 </t>
  </si>
  <si>
    <t xml:space="preserve">Dunkirk - Ward 2-1 </t>
  </si>
  <si>
    <t xml:space="preserve">Dunkirk - Ward 2-2 </t>
  </si>
  <si>
    <t xml:space="preserve">Dunkirk - Ward 2-3 </t>
  </si>
  <si>
    <t>Dunkirk - Ward 3-1</t>
  </si>
  <si>
    <t>Dunkirk- Ward  3-2</t>
  </si>
  <si>
    <t>COUNTY LEGISLATOR Legislative District 2</t>
  </si>
  <si>
    <t>Robert K. Bankoski</t>
  </si>
  <si>
    <t>Robert K. Bankoski *</t>
  </si>
  <si>
    <t xml:space="preserve"> DEM</t>
  </si>
  <si>
    <t>COUNTY LEGISLATOR Legislative District 3</t>
  </si>
  <si>
    <t>Christopher Schaeffer</t>
  </si>
  <si>
    <t>Bob Scudder</t>
  </si>
  <si>
    <t>Bob Scudder*</t>
  </si>
  <si>
    <t xml:space="preserve">COUNTY LEGISLATOR Legislative District 4 </t>
  </si>
  <si>
    <t>Christine Starks</t>
  </si>
  <si>
    <t>Christine Starks *</t>
  </si>
  <si>
    <t>Melanie L. Mann</t>
  </si>
  <si>
    <t>COUNTY LEGISLATOR Legislative District 5</t>
  </si>
  <si>
    <t>Jeffry E. Sayers</t>
  </si>
  <si>
    <t>Terry A. Niebel</t>
  </si>
  <si>
    <t>Terry A. Niebel*</t>
  </si>
  <si>
    <t>COUNTY LEGISLATOR Legislative District 6</t>
  </si>
  <si>
    <t>Kevin K. O'Connell</t>
  </si>
  <si>
    <t xml:space="preserve">Kevin K. O'Connell </t>
  </si>
  <si>
    <t>Thomas R. Harmon</t>
  </si>
  <si>
    <t>Thomas R. Harmon*</t>
  </si>
  <si>
    <t>COUNTY LEGISLATOR Legislative District 7</t>
  </si>
  <si>
    <t>Mark J. Odell</t>
  </si>
  <si>
    <t>Mark J. Odell*</t>
  </si>
  <si>
    <t>COUNTY LEGISLATOR Legislative District 8</t>
  </si>
  <si>
    <t>Pierre E. Chagnon</t>
  </si>
  <si>
    <t>Pierre E. Chagnon*</t>
  </si>
  <si>
    <t>COUNTY LEGISLATOR Legislative District 9</t>
  </si>
  <si>
    <t>Charles C. Nazzaro</t>
  </si>
  <si>
    <t>Charles C. Nazzaro *</t>
  </si>
  <si>
    <t xml:space="preserve">Charles C. Nazzaro </t>
  </si>
  <si>
    <t>Jamestown 3-3</t>
  </si>
  <si>
    <t>Jamestown 5-2</t>
  </si>
  <si>
    <t>Jamestown 5-3</t>
  </si>
  <si>
    <t>Jamestown 6-1</t>
  </si>
  <si>
    <t>COUNTY LEGISLATOR Legislative District 10</t>
  </si>
  <si>
    <t>Paul M. Wendel Jr</t>
  </si>
  <si>
    <t>Paul M. Wendel Jr*</t>
  </si>
  <si>
    <t>Jamestown 4-3</t>
  </si>
  <si>
    <t>Jamestown 5-1</t>
  </si>
  <si>
    <t>COUNTY LEGISLATOR Legislative District 11</t>
  </si>
  <si>
    <t>Robert W. Whitney Jr</t>
  </si>
  <si>
    <t>Robert W. Whitney Jr*</t>
  </si>
  <si>
    <t>Jamestown 3-1</t>
  </si>
  <si>
    <t>Jamestown 3-2</t>
  </si>
  <si>
    <t>Jamestown 4-1</t>
  </si>
  <si>
    <t>Jamestown 4-2</t>
  </si>
  <si>
    <t>COUNTY LEGISLATOR Legislative District 12</t>
  </si>
  <si>
    <t>Elisabeth T. Rankin</t>
  </si>
  <si>
    <t>Elisabeth T. Rankin*</t>
  </si>
  <si>
    <t>Jamestown 1-2</t>
  </si>
  <si>
    <t>Jamestown 1-3</t>
  </si>
  <si>
    <t>Jamestown 2-2</t>
  </si>
  <si>
    <t>Jamestown 2-3</t>
  </si>
  <si>
    <t>COUNTY LEGISLATOR Legislative District 13</t>
  </si>
  <si>
    <t>Paul D. Whitford</t>
  </si>
  <si>
    <t>Paul D. Whitford*</t>
  </si>
  <si>
    <t>Jamestown 1-1</t>
  </si>
  <si>
    <t>Jamestown 2-1</t>
  </si>
  <si>
    <t>Jamestown 3-4</t>
  </si>
  <si>
    <t>Jamestown 6-2</t>
  </si>
  <si>
    <t>Jamestown 6-3</t>
  </si>
  <si>
    <t>COUNTY LEGISLATOR Legislative District 14</t>
  </si>
  <si>
    <t>Daniel W. Pavlock</t>
  </si>
  <si>
    <t>Daniel W. Pavlock *</t>
  </si>
  <si>
    <t>Ellicott 2-3</t>
  </si>
  <si>
    <t>Ellicott 4-3</t>
  </si>
  <si>
    <t>COUNTY LEGISLATOR Legislative District 15</t>
  </si>
  <si>
    <t>Lisa A. Vanstrom</t>
  </si>
  <si>
    <t>Lisa A. Vanstrom*</t>
  </si>
  <si>
    <t>Ellicott 1-2</t>
  </si>
  <si>
    <t>Ellicott 2-1</t>
  </si>
  <si>
    <t>Ellicott 2-2</t>
  </si>
  <si>
    <t>Ellicott 3-2</t>
  </si>
  <si>
    <t>Ellicott 4-2</t>
  </si>
  <si>
    <t>COUNTY LEGISLATOR Legislative District 16</t>
  </si>
  <si>
    <t>John D. Davis</t>
  </si>
  <si>
    <t>John D. Davis*</t>
  </si>
  <si>
    <t>Gerrit R. Cain</t>
  </si>
  <si>
    <t>COUNTY LEGISLATOR Legislative District 17</t>
  </si>
  <si>
    <t>Jay Gould</t>
  </si>
  <si>
    <t>Jay Gould*</t>
  </si>
  <si>
    <t>COUNTY LEGISLATOR Legislative District 18</t>
  </si>
  <si>
    <t>Bill Ward</t>
  </si>
  <si>
    <t>Bill Ward*</t>
  </si>
  <si>
    <t>Richard W. Syper</t>
  </si>
  <si>
    <t>Martin J. Proctor</t>
  </si>
  <si>
    <t>COR</t>
  </si>
  <si>
    <t>COUNTY LEGISLATOR Legislative District 19</t>
  </si>
  <si>
    <t>John W. Hemmer</t>
  </si>
  <si>
    <t>John W. Hemmer*</t>
  </si>
  <si>
    <t>Willie Rosas</t>
  </si>
  <si>
    <t>Shaun P. Heenan</t>
  </si>
  <si>
    <t xml:space="preserve">Dunkirk - Ward 3-1 </t>
  </si>
  <si>
    <t>CITY TOTALS</t>
  </si>
  <si>
    <t>Frank J. Beach</t>
  </si>
  <si>
    <t>Paul E. VanDenvouver</t>
  </si>
  <si>
    <t>Paul E. VanDenvouver*</t>
  </si>
  <si>
    <t xml:space="preserve">            CITY TOTALS</t>
  </si>
  <si>
    <t>Donnald J. Williams Jr.</t>
  </si>
  <si>
    <t>Donnald J. Williams Jr.*</t>
  </si>
  <si>
    <t>Dennis J. Welka</t>
  </si>
  <si>
    <t>Martin Bamonto</t>
  </si>
  <si>
    <t>Martin Bamonto*</t>
  </si>
  <si>
    <t>Miriam Lugo Alfaro</t>
  </si>
  <si>
    <t>James J. Stoyle</t>
  </si>
  <si>
    <t>James J. Stoyle*</t>
  </si>
  <si>
    <t>Nancy J. Nichols</t>
  </si>
  <si>
    <t>Nancy J. Nichols*</t>
  </si>
  <si>
    <t>Mark A. Woods</t>
  </si>
  <si>
    <t>Mark A. Woods*</t>
  </si>
  <si>
    <t>Thomas F. Mleczko</t>
  </si>
  <si>
    <t>Thomas F. Mleczko*</t>
  </si>
  <si>
    <t>Edward A. Sundquist</t>
  </si>
  <si>
    <t>Edward A. Sundquist*.</t>
  </si>
  <si>
    <t>David E. Wilfong</t>
  </si>
  <si>
    <t>Andrew R. Liuzzo</t>
  </si>
  <si>
    <t xml:space="preserve">Jamestown - Ward 1-1 </t>
  </si>
  <si>
    <t xml:space="preserve">Jamestown - Ward 1-2 </t>
  </si>
  <si>
    <t xml:space="preserve">Jamestown - Ward 2-1 </t>
  </si>
  <si>
    <t xml:space="preserve">Jamestown - Ward 3-1 </t>
  </si>
  <si>
    <t xml:space="preserve">Jamestown - Ward 6-2  </t>
  </si>
  <si>
    <t xml:space="preserve">CITY COUNCIL AT LARGE
Jamestown </t>
  </si>
  <si>
    <t>Tamu Graham Reinhardt</t>
  </si>
  <si>
    <t>Tamu Graham Reinhardt*</t>
  </si>
  <si>
    <t>Gregory P. Rabb</t>
  </si>
  <si>
    <t>Taylor C. Scott</t>
  </si>
  <si>
    <t xml:space="preserve">Kimberly A. Ecklund </t>
  </si>
  <si>
    <t>Kimberly A. Ecklund*</t>
  </si>
  <si>
    <t>Kimberly A. Ecklund</t>
  </si>
  <si>
    <t>Gregory S. Lindquist</t>
  </si>
  <si>
    <t>Jeffery R. Russell</t>
  </si>
  <si>
    <t>Jeffery R. Russell*</t>
  </si>
  <si>
    <t>Raven Mason Thompson</t>
  </si>
  <si>
    <t>Timothy C. Smeal</t>
  </si>
  <si>
    <t>Brent P. Sheldon</t>
  </si>
  <si>
    <t>TOT</t>
  </si>
  <si>
    <t xml:space="preserve">Jamestown - Ward 1-3 </t>
  </si>
  <si>
    <t xml:space="preserve">           WARD TOTALS</t>
  </si>
  <si>
    <t>Thomas S. Vitale</t>
  </si>
  <si>
    <t>Anthony J. Dolce</t>
  </si>
  <si>
    <t xml:space="preserve">Anthony J. Dolce </t>
  </si>
  <si>
    <t>Victoria R. James</t>
  </si>
  <si>
    <t>Victoria R. James*</t>
  </si>
  <si>
    <t xml:space="preserve">Jamestown - Ward 3-2 </t>
  </si>
  <si>
    <t xml:space="preserve">             WARD TOTALS</t>
  </si>
  <si>
    <t>Marie T. Carrubba</t>
  </si>
  <si>
    <t>Marie T. Carrubba*</t>
  </si>
  <si>
    <t>Brittnay N. Spry</t>
  </si>
  <si>
    <t xml:space="preserve">Jamestown - Ward 4-1 </t>
  </si>
  <si>
    <t xml:space="preserve">Jamestown - Ward 4-2 </t>
  </si>
  <si>
    <t>Maria B. Jones</t>
  </si>
  <si>
    <t xml:space="preserve">Maria B. Jones </t>
  </si>
  <si>
    <t>Grant T. Olson</t>
  </si>
  <si>
    <t>Grant T. Olson*</t>
  </si>
  <si>
    <t xml:space="preserve">Jamestown - Ward 5-1 </t>
  </si>
  <si>
    <t xml:space="preserve">Jamestown - Ward 5-3 </t>
  </si>
  <si>
    <t xml:space="preserve">            WARD TOTALS</t>
  </si>
  <si>
    <t>Thomas M. Nelson</t>
  </si>
  <si>
    <t>Thomas M. Nelson*</t>
  </si>
  <si>
    <t xml:space="preserve"> </t>
  </si>
  <si>
    <t xml:space="preserve">Jamestown - Ward 6-1 </t>
  </si>
  <si>
    <t>TRUSTEE (VACANCY)                    Village of Falconer</t>
  </si>
  <si>
    <t>MAYOR
Village of Fredonia</t>
  </si>
  <si>
    <t>TRUSTEE
Village of Cassadaga</t>
  </si>
  <si>
    <t>TRUSTEE
Village of Fredonia</t>
  </si>
  <si>
    <t>MAYOR
Village of Lakewood</t>
  </si>
  <si>
    <t>TRUSTEE
Village of Lakewood</t>
  </si>
  <si>
    <t>TRUSTEE (VACANCY)
Village of Mayville</t>
  </si>
  <si>
    <t>TRUSTEE
Village of Panama</t>
  </si>
  <si>
    <t>TRUSTEE
Village of Sherman</t>
  </si>
  <si>
    <t>MAYOR
Village of Silver Creek</t>
  </si>
  <si>
    <t>TRUSTEE
Village of Silver Creek</t>
  </si>
  <si>
    <t>MAYOR
Village of Bemus Point</t>
  </si>
  <si>
    <t>TRUSTEE
Village of Bemus Point</t>
  </si>
  <si>
    <t>MAYOR (VACANCY)
Village of Cassadaga</t>
  </si>
  <si>
    <t>MAYOR
Village of Celoron</t>
  </si>
  <si>
    <t>TRUSTEE
Village of Celoron</t>
  </si>
  <si>
    <t>MAYOR
Village of Falconer</t>
  </si>
  <si>
    <t>TRUSTEE
Village of Falconer</t>
  </si>
  <si>
    <t>Anthony J. Dolce*</t>
  </si>
  <si>
    <t>Willie Rosas*</t>
  </si>
  <si>
    <t>CITY MAYOR
Dunkirk</t>
  </si>
  <si>
    <t xml:space="preserve">CITY COUNCIL
AT LARGE
Dunkirk </t>
  </si>
  <si>
    <t xml:space="preserve">CITY COUNCIL
WARD 1
Dunkirk </t>
  </si>
  <si>
    <t>CITY COUNCIL
WARD 2
Dunkirk</t>
  </si>
  <si>
    <t xml:space="preserve">CITY TREASURER
Dunkirk </t>
  </si>
  <si>
    <t xml:space="preserve">CITY CLERK BOARD
OF ASSESSORS
Dunkirk </t>
  </si>
  <si>
    <t>CITY COUNCIL
WARD 4
Dunkirk</t>
  </si>
  <si>
    <t>CITY COUNCIL
WARD 3
Dunkirk</t>
  </si>
  <si>
    <t xml:space="preserve">CITY MAYOR
Jamestown </t>
  </si>
  <si>
    <t xml:space="preserve">CITY COUNCIL
WARD 1
Jamestown </t>
  </si>
  <si>
    <t xml:space="preserve">CITY COUNCIL
WARD 2
Jamestown </t>
  </si>
  <si>
    <t xml:space="preserve">CITY COUNCIL
WARD 3
Jamestown </t>
  </si>
  <si>
    <t xml:space="preserve">CITY COUNCIL
WARD 4
Jamestown </t>
  </si>
  <si>
    <t xml:space="preserve">CITY COUNCIL
WARD 5
Jamestown </t>
  </si>
  <si>
    <t xml:space="preserve">CITY COUNCIL
WARD 6
Jamestown </t>
  </si>
  <si>
    <t>TOWN CLERK
Chautauqua</t>
  </si>
  <si>
    <t>TOWN JUSTICE
Chautauqua</t>
  </si>
  <si>
    <t>TOWN COUNCIL
Chautauqua</t>
  </si>
  <si>
    <t>TOWN HIGHWAY SUPERINTENDENT
Chautauqua</t>
  </si>
  <si>
    <t>TOWN SUPERVISOR
Cherry Creek</t>
  </si>
  <si>
    <t>TOWN COUNCIL
Cherry Creek</t>
  </si>
  <si>
    <t>TOWN TAX COLLECTOR
Cherry Creek</t>
  </si>
  <si>
    <t>TOWN CLERK
Clymer</t>
  </si>
  <si>
    <t>TOWN JUSTICE
Clymer</t>
  </si>
  <si>
    <t>TOWN SUPERVISOR
Clymer</t>
  </si>
  <si>
    <t>TOWN COUNCIL
Clymer</t>
  </si>
  <si>
    <t>TOWN HIGHWAY SUPERINTENDENT
Clymer</t>
  </si>
  <si>
    <t>TOWN TAX COLLECTOR
Clymer</t>
  </si>
  <si>
    <t>TOWN COUNCIL
Dunkirk Town</t>
  </si>
  <si>
    <t>TOWN SUPERVISOR
Ellery</t>
  </si>
  <si>
    <t>TOWN CLERK
Ellery</t>
  </si>
  <si>
    <t>TOWN COUNCIL
Ellery</t>
  </si>
  <si>
    <t>TOWN HIGHWAY SUPERINTENDENT
Ellery</t>
  </si>
  <si>
    <t xml:space="preserve">TOWN SUPERVISOR
Ellicott </t>
  </si>
  <si>
    <t>Ellicott - Ward 1-1</t>
  </si>
  <si>
    <t>Ellicott - Ward 1-2</t>
  </si>
  <si>
    <t>Ellicott - Ward 2-1</t>
  </si>
  <si>
    <t>Ellicott - Ward 2-2</t>
  </si>
  <si>
    <t>Ellicott - Ward 2-3</t>
  </si>
  <si>
    <t>Ellicott - Ward 3-1</t>
  </si>
  <si>
    <t>Ellicott - Ward 3-2</t>
  </si>
  <si>
    <t>Ellicott - Ward 4-1</t>
  </si>
  <si>
    <t>Ellicott - Ward 4-2</t>
  </si>
  <si>
    <t>Ellicott - Ward 4-3</t>
  </si>
  <si>
    <t xml:space="preserve">TOWN COUNCIL WARD 4
Ellicott </t>
  </si>
  <si>
    <t xml:space="preserve">TOWN COUNCIL WARD 3
Ellicott </t>
  </si>
  <si>
    <t xml:space="preserve">TOWN COUNCIL WARD 2
Ellicott </t>
  </si>
  <si>
    <t xml:space="preserve">TOWN COUNCIL WARD 1
Ellicott </t>
  </si>
  <si>
    <t xml:space="preserve">TOWN JUSTICE
Ellicott </t>
  </si>
  <si>
    <t xml:space="preserve">TOWN CLERK
Ellicott </t>
  </si>
  <si>
    <t>TOWN SUPERVISOR
Ellington</t>
  </si>
  <si>
    <t>TOWN CLERK
Ellington</t>
  </si>
  <si>
    <t>TOWN JUSTICE
Ellington</t>
  </si>
  <si>
    <t>TOWN COUNCIL
Ellington</t>
  </si>
  <si>
    <t>TOWN HIGHWAY SUPERINTENDENT
Ellington</t>
  </si>
  <si>
    <t>TOWN SUPERVISOR
French Creek</t>
  </si>
  <si>
    <t>TOWN CLERK
French Creek</t>
  </si>
  <si>
    <t>TOWN JUSTICE
French Creek</t>
  </si>
  <si>
    <t>TOWN COUNCIL
French Creek</t>
  </si>
  <si>
    <t>TOWN HIGHWAY SUPERINTENDENT
French Creek</t>
  </si>
  <si>
    <t>TOWN SUPERVISOR (VACANCY)
Gerry</t>
  </si>
  <si>
    <t>TOWN TAX COLLECTOR
French Creek</t>
  </si>
  <si>
    <t>TOWN JUSTICE
Gerry</t>
  </si>
  <si>
    <t>TOWN COUNCIL
Gerry</t>
  </si>
  <si>
    <t xml:space="preserve">TOWN SUPERVISOR
Hanover </t>
  </si>
  <si>
    <t xml:space="preserve">TOWN CLERK
Hanover </t>
  </si>
  <si>
    <t xml:space="preserve">TOWN JUSTICE
Hanover </t>
  </si>
  <si>
    <t xml:space="preserve">TOWN HIGHWAY SUPERINTENDENT
Hanover </t>
  </si>
  <si>
    <t xml:space="preserve">TOWN COUNCIL
Hanover </t>
  </si>
  <si>
    <t>TOWN SUPERVISOR
Harmony</t>
  </si>
  <si>
    <t>TOWN CLERK
Harmony</t>
  </si>
  <si>
    <t>TOWN JUSTICE
Harmony</t>
  </si>
  <si>
    <t>TOWN COUNCIL
Harmony</t>
  </si>
  <si>
    <t>TOWN HIGHWAY SUPERINTENDENT
Harmony</t>
  </si>
  <si>
    <t>TOWN TAX COLLECTOR
Harmony</t>
  </si>
  <si>
    <t>TOWN SUPERVISOR
Kiantone</t>
  </si>
  <si>
    <t>TOWN CLERK
Kiantone</t>
  </si>
  <si>
    <t>TOWN COUNCIL
Kiantone</t>
  </si>
  <si>
    <t>TOWN HIGHWAY SUPERINTENDENT
Kiantone</t>
  </si>
  <si>
    <t>TOWN COUNCIL
Mina</t>
  </si>
  <si>
    <t>TOWN SUPERVISOR
North Harmony</t>
  </si>
  <si>
    <t>TOWN CLERK
North Harmony</t>
  </si>
  <si>
    <t>TOWN COUNCIL
North Harmony</t>
  </si>
  <si>
    <t>TOWN HIGHWAY SUPERINTENDENT
North Harmony</t>
  </si>
  <si>
    <t>TOWN SUPERVISOR
Poland</t>
  </si>
  <si>
    <t>TOWN JUSTICE
Poland</t>
  </si>
  <si>
    <t>TOWN COUNCIL
Poland</t>
  </si>
  <si>
    <t>TOWN HIGHWAY SUPERINTENDENT
Poland</t>
  </si>
  <si>
    <t xml:space="preserve">TOWN SUPERVISOR (VACANCY)
Pomfret </t>
  </si>
  <si>
    <t xml:space="preserve">TOWN JUSTICE
Pomfret </t>
  </si>
  <si>
    <t xml:space="preserve">TOWN COUNCIL
Pomfret </t>
  </si>
  <si>
    <t>TOWN COUNCIL
Portland</t>
  </si>
  <si>
    <t>TOWN SUPERVISOR
Ripley</t>
  </si>
  <si>
    <t>TOWN CLERK
Ripley</t>
  </si>
  <si>
    <t>TOWN JUSTICE
Ripley</t>
  </si>
  <si>
    <t>TOWN COUNCIL
Ripley</t>
  </si>
  <si>
    <t>TOWN HIGHWAY SUPERINTENDENT
Ripley</t>
  </si>
  <si>
    <t>TOWN JUSTICE
Sheridan</t>
  </si>
  <si>
    <t>TOWN COUNCIL
Sheridan</t>
  </si>
  <si>
    <t>TOWN SUPERVISOR
Sherman</t>
  </si>
  <si>
    <t>TOWN CLERK
Sherman</t>
  </si>
  <si>
    <t>TOWN JUSTICE
Sherman</t>
  </si>
  <si>
    <t>TOWN COUNCIL
Sherman</t>
  </si>
  <si>
    <t>TOWN HIGHWAY SUPERINTENDENT
Sherman</t>
  </si>
  <si>
    <t>TOWN SUPERVISOR
Stockton</t>
  </si>
  <si>
    <t>TOWN CLERK
Stockton</t>
  </si>
  <si>
    <t>TOWN COUNCIL
Stockton</t>
  </si>
  <si>
    <t>TOWN HIGHWAY SUPERINTENDENT
Stockton</t>
  </si>
  <si>
    <t>TOWN SUPERVISOR
Villenova</t>
  </si>
  <si>
    <t>TOWN CLERK
Villenova</t>
  </si>
  <si>
    <t>TOWN COUNCIL
Villenova</t>
  </si>
  <si>
    <t>TOWN HIGHWAY SUPERINTENDENT
Villenova</t>
  </si>
  <si>
    <t>TOWN SUPERVISOR
Westfield</t>
  </si>
  <si>
    <t>TOWN CLERK
Westfield</t>
  </si>
  <si>
    <t>TOWN JUSTICE
Westfield</t>
  </si>
  <si>
    <t>TOWN COUNCIL
Westfield</t>
  </si>
  <si>
    <t>TOWN HIGHWAY SUPERINTENDENT
Westfield</t>
  </si>
  <si>
    <t>Michael S. Civiletto</t>
  </si>
  <si>
    <t>Ryan Lepp*</t>
  </si>
  <si>
    <t>Bruce W. Hendricks*</t>
  </si>
  <si>
    <t>Philip A. Chimera*</t>
  </si>
  <si>
    <t>Phil Ribaudo*</t>
  </si>
  <si>
    <t>Brent P. Sheldon*</t>
  </si>
  <si>
    <t>Ted L. Wightman*</t>
  </si>
  <si>
    <t xml:space="preserve">Ted L. Wightman </t>
  </si>
  <si>
    <t>Kenneth W. Dahlgren Jr</t>
  </si>
  <si>
    <t>Kenneth W. Dahlgren Jr*</t>
  </si>
  <si>
    <t>Harold J. North III</t>
  </si>
  <si>
    <t>Harold J. North III*</t>
  </si>
  <si>
    <t>Clifford A. Potter Jr</t>
  </si>
  <si>
    <t>Clifford A. Potter Jr*</t>
  </si>
  <si>
    <t>Michael J. Rowe</t>
  </si>
  <si>
    <t>Michael J. Rowe*</t>
  </si>
  <si>
    <t>Ernest A. Roache*</t>
  </si>
  <si>
    <t>Ernest A. Roache</t>
  </si>
  <si>
    <t>Andrea L. Babcock</t>
  </si>
  <si>
    <t>Andrea L. Babcock*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</si>
</sst>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9" fillId="32" borderId="0" applyNumberFormat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4" applyNumberFormat="0" applyAlignment="0" applyProtection="0"/>
    <xf numFmtId="0" fontId="25" fillId="6" borderId="5" applyNumberFormat="0" applyAlignment="0" applyProtection="0"/>
    <xf numFmtId="0" fontId="26" fillId="6" borderId="4" applyNumberFormat="0" applyAlignment="0" applyProtection="0"/>
    <xf numFmtId="0" fontId="27" fillId="0" borderId="6" applyNumberFormat="0" applyFill="0" applyAlignment="0" applyProtection="0"/>
    <xf numFmtId="0" fontId="28" fillId="7" borderId="7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2" fillId="32" borderId="0" applyNumberFormat="0" applyBorder="0" applyAlignment="0" applyProtection="0"/>
    <xf numFmtId="0" fontId="20" fillId="0" borderId="0"/>
    <xf numFmtId="0" fontId="20" fillId="8" borderId="8" applyNumberFormat="0" applyFont="0" applyAlignment="0" applyProtection="0"/>
  </cellStyleXfs>
  <cellXfs count="179">
    <xf numFmtId="0" fontId="0" fillId="0" borderId="0" xfId="0"/>
    <xf numFmtId="0" fontId="35" fillId="0" borderId="0" xfId="7" applyFont="1" applyFill="1" applyBorder="1" applyAlignment="1">
      <alignment horizontal="center"/>
    </xf>
    <xf numFmtId="0" fontId="34" fillId="34" borderId="10" xfId="7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/>
    </xf>
    <xf numFmtId="0" fontId="38" fillId="0" borderId="0" xfId="7" applyFont="1" applyFill="1" applyBorder="1" applyAlignment="1">
      <alignment vertical="center"/>
    </xf>
    <xf numFmtId="0" fontId="38" fillId="0" borderId="0" xfId="7" applyFont="1" applyAlignment="1">
      <alignment vertical="center"/>
    </xf>
    <xf numFmtId="49" fontId="34" fillId="0" borderId="0" xfId="7" applyNumberFormat="1" applyFont="1" applyFill="1" applyBorder="1" applyAlignment="1">
      <alignment horizontal="right" vertical="center"/>
    </xf>
    <xf numFmtId="49" fontId="36" fillId="0" borderId="0" xfId="7" applyNumberFormat="1" applyFont="1" applyFill="1" applyBorder="1" applyAlignment="1">
      <alignment horizontal="left" vertical="center"/>
    </xf>
    <xf numFmtId="49" fontId="34" fillId="34" borderId="10" xfId="7" applyNumberFormat="1" applyFont="1" applyFill="1" applyBorder="1" applyAlignment="1">
      <alignment horizontal="left" wrapText="1"/>
    </xf>
    <xf numFmtId="0" fontId="34" fillId="34" borderId="10" xfId="7" applyFont="1" applyFill="1" applyBorder="1" applyAlignment="1">
      <alignment horizontal="right" vertical="center"/>
    </xf>
    <xf numFmtId="0" fontId="34" fillId="34" borderId="10" xfId="7" applyFont="1" applyFill="1" applyBorder="1" applyAlignment="1">
      <alignment horizontal="left" vertical="center"/>
    </xf>
    <xf numFmtId="49" fontId="36" fillId="34" borderId="10" xfId="7" applyNumberFormat="1" applyFont="1" applyFill="1" applyBorder="1" applyAlignment="1">
      <alignment horizontal="left" vertical="center"/>
    </xf>
    <xf numFmtId="49" fontId="36" fillId="34" borderId="10" xfId="7" applyNumberFormat="1" applyFont="1" applyFill="1" applyBorder="1" applyAlignment="1">
      <alignment horizontal="right" vertical="center"/>
    </xf>
    <xf numFmtId="49" fontId="36" fillId="0" borderId="0" xfId="7" applyNumberFormat="1" applyFont="1" applyFill="1" applyBorder="1" applyAlignment="1">
      <alignment horizontal="right" vertical="center"/>
    </xf>
    <xf numFmtId="0" fontId="35" fillId="0" borderId="0" xfId="7" applyFont="1" applyFill="1" applyBorder="1" applyAlignment="1">
      <alignment horizontal="center" vertical="center"/>
    </xf>
    <xf numFmtId="49" fontId="36" fillId="0" borderId="0" xfId="7" applyNumberFormat="1" applyFont="1" applyFill="1" applyBorder="1" applyAlignment="1">
      <alignment horizontal="left" vertical="top"/>
    </xf>
    <xf numFmtId="49" fontId="36" fillId="0" borderId="0" xfId="7" applyNumberFormat="1" applyFont="1" applyFill="1" applyBorder="1" applyAlignment="1">
      <alignment horizontal="right" vertical="top"/>
    </xf>
    <xf numFmtId="0" fontId="35" fillId="0" borderId="0" xfId="7" applyFont="1" applyFill="1" applyBorder="1" applyAlignment="1">
      <alignment horizontal="right"/>
    </xf>
    <xf numFmtId="49" fontId="38" fillId="0" borderId="0" xfId="7" applyNumberFormat="1" applyFont="1" applyFill="1" applyBorder="1" applyAlignment="1">
      <alignment horizontal="right" vertical="top"/>
    </xf>
    <xf numFmtId="49" fontId="35" fillId="0" borderId="0" xfId="7" applyNumberFormat="1" applyFont="1" applyFill="1" applyBorder="1" applyAlignment="1">
      <alignment horizontal="center" vertical="top"/>
    </xf>
    <xf numFmtId="0" fontId="33" fillId="0" borderId="0" xfId="0" applyFont="1"/>
    <xf numFmtId="0" fontId="33" fillId="0" borderId="0" xfId="0" applyFont="1" applyAlignment="1">
      <alignment vertical="center"/>
    </xf>
    <xf numFmtId="0" fontId="34" fillId="34" borderId="10" xfId="7" applyNumberFormat="1" applyFont="1" applyFill="1" applyBorder="1" applyAlignment="1">
      <alignment horizontal="center" vertical="center"/>
    </xf>
    <xf numFmtId="0" fontId="34" fillId="34" borderId="10" xfId="0" applyNumberFormat="1" applyFont="1" applyFill="1" applyBorder="1" applyAlignment="1" applyProtection="1">
      <alignment horizontal="center" vertical="center"/>
    </xf>
    <xf numFmtId="49" fontId="35" fillId="0" borderId="0" xfId="7" applyNumberFormat="1" applyFont="1" applyFill="1" applyBorder="1" applyAlignment="1">
      <alignment horizontal="center" vertical="center"/>
    </xf>
    <xf numFmtId="0" fontId="34" fillId="0" borderId="0" xfId="7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</xf>
    <xf numFmtId="0" fontId="34" fillId="0" borderId="0" xfId="6" applyNumberFormat="1" applyFont="1" applyFill="1" applyBorder="1" applyAlignment="1" applyProtection="1">
      <alignment horizontal="center" vertical="center" wrapText="1"/>
    </xf>
    <xf numFmtId="0" fontId="38" fillId="34" borderId="10" xfId="7" applyFont="1" applyFill="1" applyBorder="1" applyAlignment="1">
      <alignment vertical="center"/>
    </xf>
    <xf numFmtId="0" fontId="36" fillId="34" borderId="10" xfId="7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Alignment="1">
      <alignment horizontal="left"/>
    </xf>
    <xf numFmtId="0" fontId="34" fillId="34" borderId="10" xfId="7" applyNumberFormat="1" applyFont="1" applyFill="1" applyBorder="1" applyAlignment="1" applyProtection="1">
      <alignment horizontal="center" vertical="center"/>
    </xf>
    <xf numFmtId="49" fontId="34" fillId="34" borderId="10" xfId="7" applyNumberFormat="1" applyFont="1" applyFill="1" applyBorder="1" applyAlignment="1">
      <alignment horizontal="left" vertical="center"/>
    </xf>
    <xf numFmtId="49" fontId="34" fillId="34" borderId="10" xfId="7" applyNumberFormat="1" applyFont="1" applyFill="1" applyBorder="1" applyAlignment="1">
      <alignment horizontal="right" vertical="center"/>
    </xf>
    <xf numFmtId="0" fontId="34" fillId="34" borderId="11" xfId="7" applyFont="1" applyFill="1" applyBorder="1" applyAlignment="1">
      <alignment horizontal="center" vertical="center"/>
    </xf>
    <xf numFmtId="49" fontId="34" fillId="34" borderId="12" xfId="7" applyNumberFormat="1" applyFont="1" applyFill="1" applyBorder="1" applyAlignment="1">
      <alignment horizontal="left" vertical="center"/>
    </xf>
    <xf numFmtId="49" fontId="34" fillId="34" borderId="11" xfId="7" applyNumberFormat="1" applyFont="1" applyFill="1" applyBorder="1" applyAlignment="1">
      <alignment horizontal="right" vertical="center"/>
    </xf>
    <xf numFmtId="0" fontId="34" fillId="0" borderId="0" xfId="7" applyNumberFormat="1" applyFont="1" applyFill="1" applyBorder="1" applyAlignment="1" applyProtection="1">
      <alignment horizontal="center" vertical="center"/>
    </xf>
    <xf numFmtId="0" fontId="34" fillId="0" borderId="0" xfId="7" applyFont="1" applyFill="1" applyBorder="1" applyAlignment="1">
      <alignment horizontal="center" vertical="center"/>
    </xf>
    <xf numFmtId="0" fontId="36" fillId="0" borderId="0" xfId="7" applyNumberFormat="1" applyFont="1" applyFill="1" applyBorder="1" applyAlignment="1">
      <alignment horizontal="center" vertical="center"/>
    </xf>
    <xf numFmtId="0" fontId="37" fillId="0" borderId="0" xfId="7" applyNumberFormat="1" applyFont="1" applyFill="1" applyBorder="1" applyAlignment="1">
      <alignment horizontal="center" vertical="center"/>
    </xf>
    <xf numFmtId="0" fontId="38" fillId="0" borderId="0" xfId="7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8" fillId="0" borderId="0" xfId="7" applyFont="1" applyFill="1" applyBorder="1" applyAlignment="1">
      <alignment horizontal="center" vertical="center"/>
    </xf>
    <xf numFmtId="0" fontId="38" fillId="0" borderId="0" xfId="7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left" vertical="center"/>
    </xf>
    <xf numFmtId="0" fontId="39" fillId="0" borderId="0" xfId="7" applyFont="1" applyFill="1" applyBorder="1" applyAlignment="1">
      <alignment horizontal="center"/>
    </xf>
    <xf numFmtId="0" fontId="33" fillId="0" borderId="0" xfId="0" applyFont="1" applyAlignment="1"/>
    <xf numFmtId="0" fontId="34" fillId="34" borderId="10" xfId="7" applyFont="1" applyFill="1" applyBorder="1" applyAlignment="1">
      <alignment horizontal="center" vertical="center" textRotation="90"/>
    </xf>
    <xf numFmtId="0" fontId="34" fillId="0" borderId="0" xfId="6" applyNumberFormat="1" applyFont="1" applyFill="1" applyBorder="1" applyAlignment="1" applyProtection="1">
      <alignment horizontal="center" vertical="center"/>
    </xf>
    <xf numFmtId="0" fontId="34" fillId="34" borderId="10" xfId="6" applyNumberFormat="1" applyFont="1" applyFill="1" applyBorder="1" applyAlignment="1" applyProtection="1">
      <alignment horizontal="center" vertical="center"/>
    </xf>
    <xf numFmtId="0" fontId="37" fillId="0" borderId="0" xfId="6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/>
    <xf numFmtId="0" fontId="35" fillId="0" borderId="0" xfId="7" applyFont="1" applyFill="1" applyBorder="1" applyAlignment="1">
      <alignment horizontal="center" vertical="center" textRotation="90"/>
    </xf>
    <xf numFmtId="0" fontId="35" fillId="0" borderId="0" xfId="7" applyFont="1" applyFill="1" applyBorder="1" applyAlignment="1">
      <alignment horizontal="center" textRotation="90"/>
    </xf>
    <xf numFmtId="0" fontId="38" fillId="0" borderId="0" xfId="7" applyFont="1" applyFill="1" applyBorder="1" applyAlignment="1"/>
    <xf numFmtId="49" fontId="35" fillId="0" borderId="0" xfId="7" applyNumberFormat="1" applyFont="1" applyFill="1" applyBorder="1" applyAlignment="1">
      <alignment horizontal="left"/>
    </xf>
    <xf numFmtId="49" fontId="40" fillId="33" borderId="10" xfId="6" applyNumberFormat="1" applyFont="1" applyFill="1" applyBorder="1" applyAlignment="1">
      <alignment wrapText="1"/>
    </xf>
    <xf numFmtId="0" fontId="40" fillId="33" borderId="10" xfId="6" applyFont="1" applyFill="1" applyBorder="1" applyAlignment="1">
      <alignment horizontal="center" textRotation="90"/>
    </xf>
    <xf numFmtId="0" fontId="40" fillId="33" borderId="10" xfId="6" applyFont="1" applyFill="1" applyBorder="1" applyAlignment="1">
      <alignment horizontal="right"/>
    </xf>
    <xf numFmtId="0" fontId="40" fillId="33" borderId="10" xfId="6" applyFont="1" applyFill="1" applyBorder="1" applyAlignment="1">
      <alignment horizontal="center"/>
    </xf>
    <xf numFmtId="0" fontId="40" fillId="33" borderId="13" xfId="6" applyFont="1" applyFill="1" applyBorder="1" applyAlignment="1">
      <alignment horizontal="center"/>
    </xf>
    <xf numFmtId="0" fontId="33" fillId="33" borderId="13" xfId="6" applyFont="1" applyFill="1" applyBorder="1" applyAlignment="1"/>
    <xf numFmtId="49" fontId="36" fillId="33" borderId="10" xfId="6" applyNumberFormat="1" applyFont="1" applyFill="1" applyBorder="1" applyAlignment="1">
      <alignment horizontal="left" vertical="top"/>
    </xf>
    <xf numFmtId="0" fontId="34" fillId="33" borderId="10" xfId="6" applyFont="1" applyFill="1" applyBorder="1" applyAlignment="1">
      <alignment horizontal="center"/>
    </xf>
    <xf numFmtId="0" fontId="33" fillId="0" borderId="10" xfId="6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49" fontId="36" fillId="33" borderId="10" xfId="6" applyNumberFormat="1" applyFont="1" applyFill="1" applyBorder="1" applyAlignment="1">
      <alignment horizontal="center" vertical="top"/>
    </xf>
    <xf numFmtId="0" fontId="36" fillId="33" borderId="10" xfId="0" applyNumberFormat="1" applyFont="1" applyFill="1" applyBorder="1" applyAlignment="1" applyProtection="1">
      <alignment horizontal="center"/>
    </xf>
    <xf numFmtId="0" fontId="36" fillId="33" borderId="10" xfId="6" applyNumberFormat="1" applyFont="1" applyFill="1" applyBorder="1" applyAlignment="1" applyProtection="1">
      <alignment horizontal="center" vertical="center"/>
    </xf>
    <xf numFmtId="0" fontId="33" fillId="0" borderId="0" xfId="0" applyFont="1" applyFill="1" applyAlignment="1"/>
    <xf numFmtId="0" fontId="33" fillId="0" borderId="0" xfId="0" applyFont="1" applyFill="1" applyBorder="1" applyAlignment="1">
      <alignment horizontal="center"/>
    </xf>
    <xf numFmtId="0" fontId="40" fillId="33" borderId="10" xfId="6" applyFont="1" applyFill="1" applyBorder="1" applyAlignment="1">
      <alignment horizontal="center" textRotation="90" wrapText="1"/>
    </xf>
    <xf numFmtId="0" fontId="40" fillId="33" borderId="11" xfId="6" applyFont="1" applyFill="1" applyBorder="1" applyAlignment="1">
      <alignment horizontal="center" vertical="center"/>
    </xf>
    <xf numFmtId="0" fontId="40" fillId="33" borderId="14" xfId="6" applyFont="1" applyFill="1" applyBorder="1" applyAlignment="1">
      <alignment horizontal="center" vertical="center"/>
    </xf>
    <xf numFmtId="0" fontId="40" fillId="33" borderId="13" xfId="6" applyFont="1" applyFill="1" applyBorder="1" applyAlignment="1">
      <alignment horizontal="center" vertical="center"/>
    </xf>
    <xf numFmtId="0" fontId="40" fillId="33" borderId="15" xfId="6" applyFont="1" applyFill="1" applyBorder="1" applyAlignment="1">
      <alignment horizontal="center" vertical="center"/>
    </xf>
    <xf numFmtId="0" fontId="40" fillId="33" borderId="12" xfId="6" applyFont="1" applyFill="1" applyBorder="1" applyAlignment="1">
      <alignment horizontal="center" vertical="center"/>
    </xf>
    <xf numFmtId="0" fontId="33" fillId="33" borderId="11" xfId="6" applyFont="1" applyFill="1" applyBorder="1" applyAlignment="1">
      <alignment horizontal="center" vertical="center"/>
    </xf>
    <xf numFmtId="0" fontId="40" fillId="33" borderId="11" xfId="6" applyFont="1" applyFill="1" applyBorder="1" applyAlignment="1">
      <alignment horizontal="center"/>
    </xf>
    <xf numFmtId="0" fontId="38" fillId="0" borderId="10" xfId="6" applyFont="1" applyBorder="1" applyAlignment="1">
      <alignment horizontal="center"/>
    </xf>
    <xf numFmtId="0" fontId="33" fillId="0" borderId="10" xfId="0" applyNumberFormat="1" applyFont="1" applyFill="1" applyBorder="1" applyAlignment="1" applyProtection="1">
      <alignment horizontal="center"/>
    </xf>
    <xf numFmtId="0" fontId="34" fillId="0" borderId="0" xfId="6" applyFont="1" applyFill="1" applyBorder="1" applyAlignment="1">
      <alignment horizontal="center"/>
    </xf>
    <xf numFmtId="0" fontId="33" fillId="0" borderId="0" xfId="0" applyNumberFormat="1" applyFont="1" applyFill="1" applyBorder="1" applyAlignment="1" applyProtection="1">
      <alignment horizontal="left"/>
    </xf>
    <xf numFmtId="0" fontId="34" fillId="33" borderId="10" xfId="0" applyNumberFormat="1" applyFont="1" applyFill="1" applyBorder="1" applyAlignment="1" applyProtection="1">
      <alignment horizontal="center"/>
    </xf>
    <xf numFmtId="0" fontId="34" fillId="33" borderId="10" xfId="6" applyNumberFormat="1" applyFont="1" applyFill="1" applyBorder="1" applyAlignment="1" applyProtection="1">
      <alignment horizontal="center"/>
    </xf>
    <xf numFmtId="49" fontId="40" fillId="33" borderId="10" xfId="6" applyNumberFormat="1" applyFont="1" applyFill="1" applyBorder="1" applyAlignment="1">
      <alignment horizontal="left" wrapText="1"/>
    </xf>
    <xf numFmtId="0" fontId="40" fillId="33" borderId="11" xfId="6" applyFont="1" applyFill="1" applyBorder="1" applyAlignment="1">
      <alignment horizontal="right" wrapText="1"/>
    </xf>
    <xf numFmtId="0" fontId="33" fillId="33" borderId="11" xfId="6" applyFont="1" applyFill="1" applyBorder="1" applyAlignment="1">
      <alignment wrapText="1"/>
    </xf>
    <xf numFmtId="0" fontId="33" fillId="0" borderId="0" xfId="0" quotePrefix="1" applyNumberFormat="1" applyFont="1" applyFill="1" applyBorder="1" applyAlignment="1" applyProtection="1">
      <alignment horizontal="left"/>
    </xf>
    <xf numFmtId="0" fontId="34" fillId="0" borderId="0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>
      <alignment horizontal="left"/>
    </xf>
    <xf numFmtId="0" fontId="33" fillId="0" borderId="10" xfId="7" applyFont="1" applyBorder="1" applyAlignment="1">
      <alignment horizontal="center" vertical="center"/>
    </xf>
    <xf numFmtId="0" fontId="33" fillId="0" borderId="10" xfId="0" applyNumberFormat="1" applyFont="1" applyFill="1" applyBorder="1" applyAlignment="1" applyProtection="1">
      <alignment horizontal="center" vertical="center"/>
    </xf>
    <xf numFmtId="0" fontId="33" fillId="0" borderId="0" xfId="7" applyFont="1" applyFill="1" applyBorder="1" applyAlignment="1">
      <alignment horizontal="right"/>
    </xf>
    <xf numFmtId="0" fontId="33" fillId="0" borderId="0" xfId="7" applyFont="1" applyFill="1" applyBorder="1" applyAlignment="1">
      <alignment horizontal="center"/>
    </xf>
    <xf numFmtId="0" fontId="33" fillId="0" borderId="0" xfId="7" applyFont="1" applyFill="1" applyBorder="1" applyAlignment="1">
      <alignment horizontal="center" vertical="center"/>
    </xf>
    <xf numFmtId="49" fontId="33" fillId="0" borderId="0" xfId="7" applyNumberFormat="1" applyFont="1" applyFill="1" applyBorder="1" applyAlignment="1">
      <alignment horizontal="center" vertical="center"/>
    </xf>
    <xf numFmtId="49" fontId="33" fillId="0" borderId="0" xfId="7" applyNumberFormat="1" applyFont="1" applyFill="1" applyBorder="1" applyAlignment="1">
      <alignment horizontal="right" vertical="top"/>
    </xf>
    <xf numFmtId="0" fontId="33" fillId="35" borderId="10" xfId="7" applyFont="1" applyFill="1" applyBorder="1" applyAlignment="1">
      <alignment horizontal="center"/>
    </xf>
    <xf numFmtId="49" fontId="33" fillId="33" borderId="0" xfId="7" applyNumberFormat="1" applyFont="1" applyFill="1" applyBorder="1" applyAlignment="1">
      <alignment horizontal="center" vertical="top"/>
    </xf>
    <xf numFmtId="0" fontId="33" fillId="33" borderId="0" xfId="7" applyFont="1" applyFill="1" applyBorder="1" applyAlignment="1">
      <alignment horizontal="center"/>
    </xf>
    <xf numFmtId="0" fontId="33" fillId="33" borderId="0" xfId="0" applyFont="1" applyFill="1" applyAlignment="1"/>
    <xf numFmtId="0" fontId="33" fillId="0" borderId="10" xfId="7" applyFont="1" applyBorder="1" applyAlignment="1">
      <alignment horizontal="center"/>
    </xf>
    <xf numFmtId="49" fontId="33" fillId="0" borderId="0" xfId="7" applyNumberFormat="1" applyFont="1" applyFill="1" applyBorder="1" applyAlignment="1">
      <alignment horizontal="center" vertical="top"/>
    </xf>
    <xf numFmtId="0" fontId="33" fillId="0" borderId="0" xfId="7" applyFont="1" applyAlignment="1"/>
    <xf numFmtId="0" fontId="33" fillId="0" borderId="0" xfId="7" applyFont="1" applyFill="1" applyAlignment="1"/>
    <xf numFmtId="0" fontId="33" fillId="0" borderId="0" xfId="8" applyNumberFormat="1" applyFont="1" applyFill="1" applyBorder="1" applyAlignment="1" applyProtection="1">
      <alignment horizontal="center" vertical="center"/>
    </xf>
    <xf numFmtId="49" fontId="36" fillId="33" borderId="10" xfId="7" applyNumberFormat="1" applyFont="1" applyFill="1" applyBorder="1" applyAlignment="1">
      <alignment horizontal="right" vertical="top"/>
    </xf>
    <xf numFmtId="49" fontId="34" fillId="33" borderId="10" xfId="7" applyNumberFormat="1" applyFont="1" applyFill="1" applyBorder="1" applyAlignment="1">
      <alignment horizontal="left" wrapText="1"/>
    </xf>
    <xf numFmtId="49" fontId="34" fillId="33" borderId="10" xfId="7" applyNumberFormat="1" applyFont="1" applyFill="1" applyBorder="1" applyAlignment="1">
      <alignment horizontal="center" textRotation="90" wrapText="1"/>
    </xf>
    <xf numFmtId="0" fontId="34" fillId="33" borderId="10" xfId="7" applyFont="1" applyFill="1" applyBorder="1" applyAlignment="1">
      <alignment horizontal="center" textRotation="90" wrapText="1"/>
    </xf>
    <xf numFmtId="0" fontId="34" fillId="33" borderId="10" xfId="7" applyFont="1" applyFill="1" applyBorder="1" applyAlignment="1">
      <alignment horizontal="right"/>
    </xf>
    <xf numFmtId="0" fontId="34" fillId="33" borderId="10" xfId="7" applyFont="1" applyFill="1" applyBorder="1" applyAlignment="1">
      <alignment horizontal="center"/>
    </xf>
    <xf numFmtId="0" fontId="34" fillId="33" borderId="10" xfId="7" applyFont="1" applyFill="1" applyBorder="1" applyAlignment="1">
      <alignment horizontal="center" wrapText="1"/>
    </xf>
    <xf numFmtId="0" fontId="34" fillId="33" borderId="10" xfId="7" applyFont="1" applyFill="1" applyBorder="1" applyAlignment="1">
      <alignment horizontal="center" vertical="center" wrapText="1"/>
    </xf>
    <xf numFmtId="49" fontId="34" fillId="33" borderId="10" xfId="7" applyNumberFormat="1" applyFont="1" applyFill="1" applyBorder="1" applyAlignment="1">
      <alignment horizontal="left" vertical="top"/>
    </xf>
    <xf numFmtId="49" fontId="34" fillId="33" borderId="10" xfId="7" applyNumberFormat="1" applyFont="1" applyFill="1" applyBorder="1" applyAlignment="1">
      <alignment horizontal="right" vertical="top"/>
    </xf>
    <xf numFmtId="49" fontId="36" fillId="33" borderId="10" xfId="7" applyNumberFormat="1" applyFont="1" applyFill="1" applyBorder="1" applyAlignment="1">
      <alignment horizontal="left" vertical="top"/>
    </xf>
    <xf numFmtId="0" fontId="38" fillId="0" borderId="10" xfId="7" applyFont="1" applyFill="1" applyBorder="1" applyAlignment="1">
      <alignment horizontal="center"/>
    </xf>
    <xf numFmtId="0" fontId="37" fillId="0" borderId="0" xfId="8" applyNumberFormat="1" applyFont="1" applyFill="1" applyBorder="1" applyAlignment="1" applyProtection="1">
      <alignment horizontal="center" vertical="center" wrapText="1"/>
    </xf>
    <xf numFmtId="0" fontId="34" fillId="33" borderId="10" xfId="6" applyNumberFormat="1" applyFont="1" applyFill="1" applyBorder="1" applyAlignment="1" applyProtection="1">
      <alignment horizontal="center" vertical="center" wrapText="1"/>
    </xf>
    <xf numFmtId="0" fontId="38" fillId="0" borderId="10" xfId="7" applyFont="1" applyBorder="1" applyAlignment="1">
      <alignment horizontal="center"/>
    </xf>
    <xf numFmtId="49" fontId="36" fillId="33" borderId="13" xfId="7" applyNumberFormat="1" applyFont="1" applyFill="1" applyBorder="1" applyAlignment="1">
      <alignment horizontal="left" vertical="top"/>
    </xf>
    <xf numFmtId="0" fontId="34" fillId="0" borderId="0" xfId="7" applyFont="1" applyFill="1" applyBorder="1" applyAlignment="1">
      <alignment horizontal="center"/>
    </xf>
    <xf numFmtId="0" fontId="34" fillId="0" borderId="0" xfId="7" applyFont="1" applyFill="1" applyBorder="1" applyAlignment="1">
      <alignment horizontal="left"/>
    </xf>
    <xf numFmtId="49" fontId="40" fillId="33" borderId="10" xfId="7" applyNumberFormat="1" applyFont="1" applyFill="1" applyBorder="1" applyAlignment="1">
      <alignment horizontal="left" wrapText="1"/>
    </xf>
    <xf numFmtId="49" fontId="40" fillId="33" borderId="10" xfId="7" applyNumberFormat="1" applyFont="1" applyFill="1" applyBorder="1" applyAlignment="1">
      <alignment horizontal="center" textRotation="90" wrapText="1"/>
    </xf>
    <xf numFmtId="0" fontId="40" fillId="33" borderId="10" xfId="7" applyFont="1" applyFill="1" applyBorder="1" applyAlignment="1">
      <alignment horizontal="center" textRotation="90" wrapText="1"/>
    </xf>
    <xf numFmtId="0" fontId="40" fillId="33" borderId="10" xfId="7" applyFont="1" applyFill="1" applyBorder="1" applyAlignment="1">
      <alignment horizontal="right"/>
    </xf>
    <xf numFmtId="0" fontId="40" fillId="33" borderId="10" xfId="7" applyFont="1" applyFill="1" applyBorder="1" applyAlignment="1">
      <alignment horizontal="center"/>
    </xf>
    <xf numFmtId="0" fontId="34" fillId="33" borderId="10" xfId="7" applyFont="1" applyFill="1" applyBorder="1" applyAlignment="1">
      <alignment horizontal="left"/>
    </xf>
    <xf numFmtId="49" fontId="40" fillId="33" borderId="10" xfId="7" applyNumberFormat="1" applyFont="1" applyFill="1" applyBorder="1" applyAlignment="1">
      <alignment wrapText="1"/>
    </xf>
    <xf numFmtId="0" fontId="33" fillId="33" borderId="10" xfId="7" applyFont="1" applyFill="1" applyBorder="1"/>
    <xf numFmtId="0" fontId="40" fillId="33" borderId="16" xfId="7" applyFont="1" applyFill="1" applyBorder="1" applyAlignment="1">
      <alignment horizontal="right"/>
    </xf>
    <xf numFmtId="0" fontId="38" fillId="0" borderId="0" xfId="7" applyFont="1" applyFill="1"/>
    <xf numFmtId="49" fontId="34" fillId="33" borderId="16" xfId="7" applyNumberFormat="1" applyFont="1" applyFill="1" applyBorder="1" applyAlignment="1">
      <alignment horizontal="left" vertical="top"/>
    </xf>
    <xf numFmtId="0" fontId="38" fillId="0" borderId="0" xfId="7" applyFont="1"/>
    <xf numFmtId="49" fontId="34" fillId="33" borderId="16" xfId="7" applyNumberFormat="1" applyFont="1" applyFill="1" applyBorder="1" applyAlignment="1">
      <alignment horizontal="right" vertical="top"/>
    </xf>
    <xf numFmtId="49" fontId="34" fillId="0" borderId="0" xfId="7" applyNumberFormat="1" applyFont="1" applyFill="1" applyBorder="1" applyAlignment="1">
      <alignment horizontal="right" vertical="top"/>
    </xf>
    <xf numFmtId="0" fontId="33" fillId="0" borderId="0" xfId="0" applyFont="1" applyFill="1"/>
    <xf numFmtId="0" fontId="40" fillId="33" borderId="13" xfId="7" applyFont="1" applyFill="1" applyBorder="1" applyAlignment="1">
      <alignment horizontal="center"/>
    </xf>
    <xf numFmtId="0" fontId="34" fillId="33" borderId="16" xfId="7" applyFont="1" applyFill="1" applyBorder="1" applyAlignment="1">
      <alignment horizontal="right"/>
    </xf>
    <xf numFmtId="0" fontId="34" fillId="0" borderId="0" xfId="7" applyFont="1" applyFill="1" applyBorder="1" applyAlignment="1">
      <alignment horizontal="right"/>
    </xf>
    <xf numFmtId="0" fontId="34" fillId="33" borderId="13" xfId="7" applyFont="1" applyFill="1" applyBorder="1" applyAlignment="1">
      <alignment horizontal="center" textRotation="90" wrapText="1"/>
    </xf>
    <xf numFmtId="0" fontId="37" fillId="0" borderId="10" xfId="6" applyNumberFormat="1" applyFont="1" applyFill="1" applyBorder="1" applyAlignment="1" applyProtection="1">
      <alignment horizontal="center" vertical="center" wrapText="1"/>
    </xf>
    <xf numFmtId="0" fontId="34" fillId="0" borderId="10" xfId="7" applyFont="1" applyFill="1" applyBorder="1" applyAlignment="1">
      <alignment horizontal="center"/>
    </xf>
    <xf numFmtId="0" fontId="35" fillId="0" borderId="0" xfId="0" applyNumberFormat="1" applyFont="1" applyFill="1" applyBorder="1" applyAlignment="1" applyProtection="1"/>
    <xf numFmtId="0" fontId="34" fillId="33" borderId="10" xfId="7" applyFont="1" applyFill="1" applyBorder="1" applyAlignment="1">
      <alignment horizontal="center" vertical="center"/>
    </xf>
    <xf numFmtId="0" fontId="38" fillId="0" borderId="10" xfId="7" applyFont="1" applyFill="1" applyBorder="1" applyAlignment="1">
      <alignment horizontal="center" vertical="center"/>
    </xf>
    <xf numFmtId="0" fontId="34" fillId="33" borderId="10" xfId="0" applyNumberFormat="1" applyFont="1" applyFill="1" applyBorder="1" applyAlignment="1" applyProtection="1">
      <alignment horizontal="center" vertical="center"/>
    </xf>
    <xf numFmtId="0" fontId="38" fillId="0" borderId="10" xfId="0" applyNumberFormat="1" applyFont="1" applyFill="1" applyBorder="1" applyAlignment="1" applyProtection="1">
      <alignment horizontal="center" vertical="center"/>
    </xf>
    <xf numFmtId="0" fontId="38" fillId="0" borderId="10" xfId="6" applyNumberFormat="1" applyFont="1" applyFill="1" applyBorder="1" applyAlignment="1" applyProtection="1">
      <alignment horizontal="center" vertical="center" wrapText="1"/>
    </xf>
    <xf numFmtId="0" fontId="38" fillId="0" borderId="10" xfId="8" applyNumberFormat="1" applyFont="1" applyFill="1" applyBorder="1" applyAlignment="1" applyProtection="1">
      <alignment horizontal="center" vertical="center" wrapText="1"/>
    </xf>
    <xf numFmtId="0" fontId="34" fillId="33" borderId="10" xfId="8" applyNumberFormat="1" applyFont="1" applyFill="1" applyBorder="1" applyAlignment="1" applyProtection="1">
      <alignment horizontal="center" vertical="center" wrapText="1"/>
    </xf>
    <xf numFmtId="0" fontId="34" fillId="0" borderId="0" xfId="8" applyNumberFormat="1" applyFont="1" applyFill="1" applyBorder="1" applyAlignment="1" applyProtection="1">
      <alignment horizontal="center" vertical="center" wrapText="1"/>
    </xf>
    <xf numFmtId="0" fontId="34" fillId="33" borderId="12" xfId="7" applyFont="1" applyFill="1" applyBorder="1" applyAlignment="1">
      <alignment horizontal="center" vertical="center"/>
    </xf>
    <xf numFmtId="49" fontId="40" fillId="33" borderId="10" xfId="7" applyNumberFormat="1" applyFont="1" applyFill="1" applyBorder="1" applyAlignment="1">
      <alignment horizontal="left" vertical="top"/>
    </xf>
    <xf numFmtId="49" fontId="40" fillId="33" borderId="10" xfId="7" applyNumberFormat="1" applyFont="1" applyFill="1" applyBorder="1" applyAlignment="1">
      <alignment horizontal="right" vertical="top"/>
    </xf>
    <xf numFmtId="0" fontId="40" fillId="33" borderId="10" xfId="7" applyFont="1" applyFill="1" applyBorder="1" applyAlignment="1">
      <alignment horizontal="center" vertical="center"/>
    </xf>
    <xf numFmtId="0" fontId="40" fillId="33" borderId="10" xfId="0" applyNumberFormat="1" applyFont="1" applyFill="1" applyBorder="1" applyAlignment="1" applyProtection="1">
      <alignment horizontal="center" vertical="center"/>
    </xf>
    <xf numFmtId="49" fontId="40" fillId="33" borderId="10" xfId="7" applyNumberFormat="1" applyFont="1" applyFill="1" applyBorder="1" applyAlignment="1">
      <alignment horizontal="center" vertical="top"/>
    </xf>
    <xf numFmtId="0" fontId="40" fillId="33" borderId="10" xfId="0" applyNumberFormat="1" applyFont="1" applyFill="1" applyBorder="1" applyAlignment="1" applyProtection="1">
      <alignment horizontal="center"/>
    </xf>
    <xf numFmtId="0" fontId="40" fillId="33" borderId="10" xfId="7" applyFont="1" applyFill="1" applyBorder="1" applyAlignment="1">
      <alignment horizontal="center" textRotation="90"/>
    </xf>
    <xf numFmtId="49" fontId="40" fillId="33" borderId="10" xfId="7" applyNumberFormat="1" applyFont="1" applyFill="1" applyBorder="1" applyAlignment="1">
      <alignment horizontal="center" vertical="center"/>
    </xf>
    <xf numFmtId="0" fontId="40" fillId="33" borderId="10" xfId="7" applyFont="1" applyFill="1" applyBorder="1" applyAlignment="1">
      <alignment vertical="center"/>
    </xf>
    <xf numFmtId="0" fontId="38" fillId="0" borderId="10" xfId="7" applyNumberFormat="1" applyFont="1" applyFill="1" applyBorder="1" applyAlignment="1">
      <alignment horizontal="center" vertical="center"/>
    </xf>
    <xf numFmtId="0" fontId="38" fillId="0" borderId="10" xfId="6" applyNumberFormat="1" applyFont="1" applyFill="1" applyBorder="1" applyAlignment="1" applyProtection="1">
      <alignment horizontal="center" vertical="center"/>
    </xf>
    <xf numFmtId="0" fontId="38" fillId="0" borderId="10" xfId="7" applyNumberFormat="1" applyFont="1" applyFill="1" applyBorder="1" applyAlignment="1" applyProtection="1">
      <alignment horizontal="center" vertical="center"/>
    </xf>
    <xf numFmtId="0" fontId="37" fillId="0" borderId="10" xfId="7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7" fillId="0" borderId="10" xfId="6" applyNumberFormat="1" applyFont="1" applyFill="1" applyBorder="1" applyAlignment="1" applyProtection="1">
      <alignment horizontal="center" vertical="center"/>
    </xf>
    <xf numFmtId="0" fontId="34" fillId="0" borderId="10" xfId="7" applyFont="1" applyFill="1" applyBorder="1" applyAlignment="1">
      <alignment horizontal="center" vertical="center"/>
    </xf>
    <xf numFmtId="49" fontId="36" fillId="34" borderId="0" xfId="7" applyNumberFormat="1" applyFont="1" applyFill="1" applyBorder="1" applyAlignment="1">
      <alignment horizontal="right" vertical="center"/>
    </xf>
    <xf numFmtId="0" fontId="34" fillId="34" borderId="0" xfId="7" applyNumberFormat="1" applyFont="1" applyFill="1" applyBorder="1" applyAlignment="1">
      <alignment horizontal="center" vertical="center"/>
    </xf>
    <xf numFmtId="0" fontId="34" fillId="34" borderId="0" xfId="0" applyNumberFormat="1" applyFont="1" applyFill="1" applyBorder="1" applyAlignment="1" applyProtection="1">
      <alignment horizontal="center" vertical="center"/>
    </xf>
  </cellXfs>
  <cellStyles count="82">
    <cellStyle name="20% - Accent1" xfId="57" builtinId="30" customBuiltin="1"/>
    <cellStyle name="20% - Accent1 2" xfId="22"/>
    <cellStyle name="20% - Accent2" xfId="61" builtinId="34" customBuiltin="1"/>
    <cellStyle name="20% - Accent2 2" xfId="26"/>
    <cellStyle name="20% - Accent3" xfId="65" builtinId="38" customBuiltin="1"/>
    <cellStyle name="20% - Accent3 2" xfId="30"/>
    <cellStyle name="20% - Accent4" xfId="69" builtinId="42" customBuiltin="1"/>
    <cellStyle name="20% - Accent4 2" xfId="34"/>
    <cellStyle name="20% - Accent5" xfId="73" builtinId="46" customBuiltin="1"/>
    <cellStyle name="20% - Accent5 2" xfId="38"/>
    <cellStyle name="20% - Accent6" xfId="77" builtinId="50" customBuiltin="1"/>
    <cellStyle name="20% - Accent6 2" xfId="42"/>
    <cellStyle name="40% - Accent1" xfId="58" builtinId="31" customBuiltin="1"/>
    <cellStyle name="40% - Accent1 2" xfId="23"/>
    <cellStyle name="40% - Accent2" xfId="62" builtinId="35" customBuiltin="1"/>
    <cellStyle name="40% - Accent2 2" xfId="27"/>
    <cellStyle name="40% - Accent3" xfId="66" builtinId="39" customBuiltin="1"/>
    <cellStyle name="40% - Accent3 2" xfId="31"/>
    <cellStyle name="40% - Accent4" xfId="70" builtinId="43" customBuiltin="1"/>
    <cellStyle name="40% - Accent4 2" xfId="35"/>
    <cellStyle name="40% - Accent5" xfId="74" builtinId="47" customBuiltin="1"/>
    <cellStyle name="40% - Accent5 2" xfId="39"/>
    <cellStyle name="40% - Accent6" xfId="78" builtinId="51" customBuiltin="1"/>
    <cellStyle name="40% - Accent6 2" xfId="43"/>
    <cellStyle name="60% - Accent1" xfId="59" builtinId="32" customBuiltin="1"/>
    <cellStyle name="60% - Accent1 2" xfId="24"/>
    <cellStyle name="60% - Accent2" xfId="63" builtinId="36" customBuiltin="1"/>
    <cellStyle name="60% - Accent2 2" xfId="28"/>
    <cellStyle name="60% - Accent3" xfId="67" builtinId="40" customBuiltin="1"/>
    <cellStyle name="60% - Accent3 2" xfId="32"/>
    <cellStyle name="60% - Accent4" xfId="71" builtinId="44" customBuiltin="1"/>
    <cellStyle name="60% - Accent4 2" xfId="36"/>
    <cellStyle name="60% - Accent5" xfId="75" builtinId="48" customBuiltin="1"/>
    <cellStyle name="60% - Accent5 2" xfId="40"/>
    <cellStyle name="60% - Accent6" xfId="79" builtinId="52" customBuiltin="1"/>
    <cellStyle name="60% - Accent6 2" xfId="44"/>
    <cellStyle name="Accent1" xfId="56" builtinId="29" customBuiltin="1"/>
    <cellStyle name="Accent1 2" xfId="21"/>
    <cellStyle name="Accent2" xfId="60" builtinId="33" customBuiltin="1"/>
    <cellStyle name="Accent2 2" xfId="25"/>
    <cellStyle name="Accent3" xfId="64" builtinId="37" customBuiltin="1"/>
    <cellStyle name="Accent3 2" xfId="29"/>
    <cellStyle name="Accent4" xfId="68" builtinId="41" customBuiltin="1"/>
    <cellStyle name="Accent4 2" xfId="33"/>
    <cellStyle name="Accent5" xfId="72" builtinId="45" customBuiltin="1"/>
    <cellStyle name="Accent5 2" xfId="37"/>
    <cellStyle name="Accent6" xfId="76" builtinId="49" customBuiltin="1"/>
    <cellStyle name="Accent6 2" xfId="41"/>
    <cellStyle name="Bad" xfId="46" builtinId="27" customBuiltin="1"/>
    <cellStyle name="Bad 2" xfId="10"/>
    <cellStyle name="Calculation" xfId="50" builtinId="22" customBuiltin="1"/>
    <cellStyle name="Calculation 2" xfId="14"/>
    <cellStyle name="Check Cell" xfId="52" builtinId="23" customBuiltin="1"/>
    <cellStyle name="Check Cell 2" xfId="16"/>
    <cellStyle name="Explanatory Text" xfId="54" builtinId="53" customBuiltin="1"/>
    <cellStyle name="Explanatory Text 2" xfId="19"/>
    <cellStyle name="Good" xfId="45" builtinId="26" customBuiltin="1"/>
    <cellStyle name="Good 2" xfId="9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48" builtinId="20" customBuiltin="1"/>
    <cellStyle name="Input 2" xfId="12"/>
    <cellStyle name="Linked Cell" xfId="51" builtinId="24" customBuiltin="1"/>
    <cellStyle name="Linked Cell 2" xfId="15"/>
    <cellStyle name="Neutral" xfId="47" builtinId="28" customBuiltin="1"/>
    <cellStyle name="Neutral 2" xfId="11"/>
    <cellStyle name="Normal" xfId="0" builtinId="0"/>
    <cellStyle name="Normal 2" xfId="6"/>
    <cellStyle name="Normal 2 2" xfId="8"/>
    <cellStyle name="Normal 3" xfId="7"/>
    <cellStyle name="Normal 3 2" xfId="80"/>
    <cellStyle name="Note 2" xfId="18"/>
    <cellStyle name="Note 2 2" xfId="81"/>
    <cellStyle name="Output" xfId="49" builtinId="21" customBuiltin="1"/>
    <cellStyle name="Output 2" xfId="13"/>
    <cellStyle name="Title" xfId="1" builtinId="15" customBuiltin="1"/>
    <cellStyle name="Total" xfId="55" builtinId="25" customBuiltin="1"/>
    <cellStyle name="Total 2" xfId="20"/>
    <cellStyle name="Warning Text" xfId="53" builtinId="11" customBuiltin="1"/>
    <cellStyle name="Warning Text 2" xfId="17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7"/>
  <sheetViews>
    <sheetView tabSelected="1" view="pageLayout" zoomScaleNormal="100" workbookViewId="0"/>
  </sheetViews>
  <sheetFormatPr defaultColWidth="2.7109375" defaultRowHeight="11.25" x14ac:dyDescent="0.2"/>
  <cols>
    <col min="1" max="1" width="16.140625" style="50" bestFit="1" customWidth="1"/>
    <col min="2" max="23" width="5" style="50" customWidth="1"/>
    <col min="24" max="16384" width="2.7109375" style="50"/>
  </cols>
  <sheetData>
    <row r="1" spans="1:23" ht="82.5" x14ac:dyDescent="0.2">
      <c r="A1" s="60" t="s">
        <v>587</v>
      </c>
      <c r="B1" s="61" t="s">
        <v>0</v>
      </c>
      <c r="C1" s="61" t="s">
        <v>488</v>
      </c>
      <c r="D1" s="61" t="s">
        <v>488</v>
      </c>
      <c r="E1" s="61" t="s">
        <v>488</v>
      </c>
      <c r="F1" s="61" t="s">
        <v>488</v>
      </c>
      <c r="G1" s="61" t="s">
        <v>489</v>
      </c>
      <c r="H1" s="61" t="s">
        <v>489</v>
      </c>
      <c r="I1" s="61" t="s">
        <v>489</v>
      </c>
      <c r="J1" s="61" t="s">
        <v>489</v>
      </c>
      <c r="K1" s="61" t="s">
        <v>489</v>
      </c>
      <c r="L1" s="61" t="s">
        <v>489</v>
      </c>
      <c r="M1" s="61" t="s">
        <v>490</v>
      </c>
      <c r="N1" s="61" t="s">
        <v>490</v>
      </c>
      <c r="O1" s="61" t="s">
        <v>490</v>
      </c>
      <c r="P1" s="61" t="s">
        <v>490</v>
      </c>
      <c r="Q1" s="61" t="s">
        <v>491</v>
      </c>
      <c r="R1" s="61" t="s">
        <v>491</v>
      </c>
      <c r="S1" s="61" t="s">
        <v>491</v>
      </c>
      <c r="T1" s="61" t="s">
        <v>491</v>
      </c>
      <c r="U1" s="61" t="s">
        <v>1</v>
      </c>
      <c r="V1" s="61" t="s">
        <v>64</v>
      </c>
      <c r="W1" s="61" t="s">
        <v>65</v>
      </c>
    </row>
    <row r="2" spans="1:23" x14ac:dyDescent="0.2">
      <c r="A2" s="62" t="s">
        <v>492</v>
      </c>
      <c r="B2" s="63"/>
      <c r="C2" s="63" t="s">
        <v>3</v>
      </c>
      <c r="D2" s="63" t="s">
        <v>4</v>
      </c>
      <c r="E2" s="63" t="s">
        <v>7</v>
      </c>
      <c r="F2" s="63" t="s">
        <v>8</v>
      </c>
      <c r="G2" s="63" t="s">
        <v>3</v>
      </c>
      <c r="H2" s="63" t="s">
        <v>4</v>
      </c>
      <c r="I2" s="64" t="s">
        <v>5</v>
      </c>
      <c r="J2" s="63" t="s">
        <v>6</v>
      </c>
      <c r="K2" s="63" t="s">
        <v>7</v>
      </c>
      <c r="L2" s="63" t="s">
        <v>8</v>
      </c>
      <c r="M2" s="63" t="s">
        <v>3</v>
      </c>
      <c r="N2" s="63" t="s">
        <v>4</v>
      </c>
      <c r="O2" s="63" t="s">
        <v>5</v>
      </c>
      <c r="P2" s="63" t="s">
        <v>6</v>
      </c>
      <c r="Q2" s="63" t="s">
        <v>3</v>
      </c>
      <c r="R2" s="63" t="s">
        <v>5</v>
      </c>
      <c r="S2" s="63" t="s">
        <v>6</v>
      </c>
      <c r="T2" s="63" t="s">
        <v>493</v>
      </c>
      <c r="U2" s="63" t="s">
        <v>9</v>
      </c>
      <c r="V2" s="63"/>
      <c r="W2" s="65"/>
    </row>
    <row r="3" spans="1:23" x14ac:dyDescent="0.2">
      <c r="A3" s="66" t="s">
        <v>68</v>
      </c>
      <c r="B3" s="67">
        <f>SUM(C3,G3,M3,Q3,U3:W3)</f>
        <v>1272</v>
      </c>
      <c r="C3" s="68">
        <f>SUM(D3:F3)</f>
        <v>164</v>
      </c>
      <c r="D3" s="69">
        <v>122</v>
      </c>
      <c r="E3" s="69">
        <v>22</v>
      </c>
      <c r="F3" s="69">
        <v>20</v>
      </c>
      <c r="G3" s="69">
        <f>SUM(H3:L3)</f>
        <v>319</v>
      </c>
      <c r="H3" s="69">
        <v>106</v>
      </c>
      <c r="I3" s="69">
        <v>137</v>
      </c>
      <c r="J3" s="69">
        <v>41</v>
      </c>
      <c r="K3" s="69">
        <v>18</v>
      </c>
      <c r="L3" s="69">
        <v>17</v>
      </c>
      <c r="M3" s="69">
        <f>SUM(N3:P3)</f>
        <v>289</v>
      </c>
      <c r="N3" s="69">
        <v>116</v>
      </c>
      <c r="O3" s="69">
        <v>128</v>
      </c>
      <c r="P3" s="69">
        <v>45</v>
      </c>
      <c r="Q3" s="69">
        <f>SUM(R3:T3)</f>
        <v>190</v>
      </c>
      <c r="R3" s="69">
        <v>139</v>
      </c>
      <c r="S3" s="69">
        <v>49</v>
      </c>
      <c r="T3" s="69">
        <v>2</v>
      </c>
      <c r="U3" s="69">
        <v>0</v>
      </c>
      <c r="V3" s="69">
        <v>3</v>
      </c>
      <c r="W3" s="69">
        <v>307</v>
      </c>
    </row>
    <row r="4" spans="1:23" x14ac:dyDescent="0.2">
      <c r="A4" s="66" t="s">
        <v>69</v>
      </c>
      <c r="B4" s="67">
        <f t="shared" ref="B4:B67" si="0">SUM(C4,G4,M4,Q4,U4:W4)</f>
        <v>1779</v>
      </c>
      <c r="C4" s="68">
        <f t="shared" ref="C4:C67" si="1">SUM(D4:F4)</f>
        <v>209</v>
      </c>
      <c r="D4" s="69">
        <v>172</v>
      </c>
      <c r="E4" s="69">
        <v>16</v>
      </c>
      <c r="F4" s="69">
        <v>21</v>
      </c>
      <c r="G4" s="69">
        <f t="shared" ref="G4:G67" si="2">SUM(H4:L4)</f>
        <v>498</v>
      </c>
      <c r="H4" s="69">
        <v>135</v>
      </c>
      <c r="I4" s="69">
        <v>295</v>
      </c>
      <c r="J4" s="69">
        <v>44</v>
      </c>
      <c r="K4" s="69">
        <v>8</v>
      </c>
      <c r="L4" s="69">
        <v>16</v>
      </c>
      <c r="M4" s="69">
        <f t="shared" ref="M4:M67" si="3">SUM(N4:P4)</f>
        <v>482</v>
      </c>
      <c r="N4" s="69">
        <v>144</v>
      </c>
      <c r="O4" s="69">
        <v>284</v>
      </c>
      <c r="P4" s="69">
        <v>54</v>
      </c>
      <c r="Q4" s="69">
        <f t="shared" ref="Q4:Q67" si="4">SUM(R4:T4)</f>
        <v>342</v>
      </c>
      <c r="R4" s="69">
        <v>295</v>
      </c>
      <c r="S4" s="69">
        <v>47</v>
      </c>
      <c r="T4" s="69">
        <v>0</v>
      </c>
      <c r="U4" s="69">
        <v>1</v>
      </c>
      <c r="V4" s="69">
        <v>0</v>
      </c>
      <c r="W4" s="69">
        <v>247</v>
      </c>
    </row>
    <row r="5" spans="1:23" x14ac:dyDescent="0.2">
      <c r="A5" s="66" t="s">
        <v>70</v>
      </c>
      <c r="B5" s="67">
        <f t="shared" si="0"/>
        <v>1377</v>
      </c>
      <c r="C5" s="68">
        <f t="shared" si="1"/>
        <v>168</v>
      </c>
      <c r="D5" s="69">
        <v>143</v>
      </c>
      <c r="E5" s="69">
        <v>10</v>
      </c>
      <c r="F5" s="69">
        <v>15</v>
      </c>
      <c r="G5" s="69">
        <f t="shared" si="2"/>
        <v>387</v>
      </c>
      <c r="H5" s="69">
        <v>126</v>
      </c>
      <c r="I5" s="69">
        <v>211</v>
      </c>
      <c r="J5" s="69">
        <v>32</v>
      </c>
      <c r="K5" s="69">
        <v>3</v>
      </c>
      <c r="L5" s="69">
        <v>15</v>
      </c>
      <c r="M5" s="69">
        <f t="shared" si="3"/>
        <v>363</v>
      </c>
      <c r="N5" s="69">
        <v>125</v>
      </c>
      <c r="O5" s="69">
        <v>205</v>
      </c>
      <c r="P5" s="69">
        <v>33</v>
      </c>
      <c r="Q5" s="69">
        <f t="shared" si="4"/>
        <v>241</v>
      </c>
      <c r="R5" s="69">
        <v>214</v>
      </c>
      <c r="S5" s="69">
        <v>27</v>
      </c>
      <c r="T5" s="69">
        <v>0</v>
      </c>
      <c r="U5" s="69">
        <v>2</v>
      </c>
      <c r="V5" s="69">
        <v>0</v>
      </c>
      <c r="W5" s="69">
        <v>216</v>
      </c>
    </row>
    <row r="6" spans="1:23" x14ac:dyDescent="0.2">
      <c r="A6" s="66" t="s">
        <v>71</v>
      </c>
      <c r="B6" s="67">
        <f t="shared" si="0"/>
        <v>1515</v>
      </c>
      <c r="C6" s="68">
        <f t="shared" si="1"/>
        <v>218</v>
      </c>
      <c r="D6" s="69">
        <v>189</v>
      </c>
      <c r="E6" s="69">
        <v>6</v>
      </c>
      <c r="F6" s="69">
        <v>23</v>
      </c>
      <c r="G6" s="69">
        <f t="shared" si="2"/>
        <v>426</v>
      </c>
      <c r="H6" s="69">
        <v>159</v>
      </c>
      <c r="I6" s="69">
        <v>222</v>
      </c>
      <c r="J6" s="69">
        <v>26</v>
      </c>
      <c r="K6" s="69">
        <v>1</v>
      </c>
      <c r="L6" s="69">
        <v>18</v>
      </c>
      <c r="M6" s="69">
        <f t="shared" si="3"/>
        <v>416</v>
      </c>
      <c r="N6" s="69">
        <v>171</v>
      </c>
      <c r="O6" s="69">
        <v>216</v>
      </c>
      <c r="P6" s="69">
        <v>29</v>
      </c>
      <c r="Q6" s="69">
        <f t="shared" si="4"/>
        <v>243</v>
      </c>
      <c r="R6" s="69">
        <v>212</v>
      </c>
      <c r="S6" s="69">
        <v>30</v>
      </c>
      <c r="T6" s="69">
        <v>1</v>
      </c>
      <c r="U6" s="69">
        <v>0</v>
      </c>
      <c r="V6" s="69">
        <v>3</v>
      </c>
      <c r="W6" s="69">
        <v>209</v>
      </c>
    </row>
    <row r="7" spans="1:23" x14ac:dyDescent="0.2">
      <c r="A7" s="66" t="s">
        <v>72</v>
      </c>
      <c r="B7" s="67">
        <f t="shared" si="0"/>
        <v>852</v>
      </c>
      <c r="C7" s="68">
        <f t="shared" si="1"/>
        <v>89</v>
      </c>
      <c r="D7" s="69">
        <v>70</v>
      </c>
      <c r="E7" s="69">
        <v>13</v>
      </c>
      <c r="F7" s="69">
        <v>6</v>
      </c>
      <c r="G7" s="69">
        <f t="shared" si="2"/>
        <v>237</v>
      </c>
      <c r="H7" s="69">
        <v>61</v>
      </c>
      <c r="I7" s="69">
        <v>149</v>
      </c>
      <c r="J7" s="69">
        <v>20</v>
      </c>
      <c r="K7" s="69">
        <v>2</v>
      </c>
      <c r="L7" s="69">
        <v>5</v>
      </c>
      <c r="M7" s="69">
        <f t="shared" si="3"/>
        <v>242</v>
      </c>
      <c r="N7" s="69">
        <v>63</v>
      </c>
      <c r="O7" s="69">
        <v>152</v>
      </c>
      <c r="P7" s="69">
        <v>27</v>
      </c>
      <c r="Q7" s="69">
        <f t="shared" si="4"/>
        <v>178</v>
      </c>
      <c r="R7" s="69">
        <v>158</v>
      </c>
      <c r="S7" s="69">
        <v>20</v>
      </c>
      <c r="T7" s="69">
        <v>0</v>
      </c>
      <c r="U7" s="69">
        <v>2</v>
      </c>
      <c r="V7" s="69">
        <v>3</v>
      </c>
      <c r="W7" s="69">
        <v>101</v>
      </c>
    </row>
    <row r="8" spans="1:23" x14ac:dyDescent="0.2">
      <c r="A8" s="66" t="s">
        <v>73</v>
      </c>
      <c r="B8" s="67">
        <f t="shared" si="0"/>
        <v>1344</v>
      </c>
      <c r="C8" s="68">
        <f t="shared" si="1"/>
        <v>104</v>
      </c>
      <c r="D8" s="69">
        <v>85</v>
      </c>
      <c r="E8" s="69">
        <v>12</v>
      </c>
      <c r="F8" s="69">
        <v>7</v>
      </c>
      <c r="G8" s="69">
        <f t="shared" si="2"/>
        <v>360</v>
      </c>
      <c r="H8" s="69">
        <v>70</v>
      </c>
      <c r="I8" s="69">
        <v>239</v>
      </c>
      <c r="J8" s="69">
        <v>38</v>
      </c>
      <c r="K8" s="69">
        <v>4</v>
      </c>
      <c r="L8" s="69">
        <v>9</v>
      </c>
      <c r="M8" s="69">
        <f t="shared" si="3"/>
        <v>341</v>
      </c>
      <c r="N8" s="69">
        <v>71</v>
      </c>
      <c r="O8" s="69">
        <v>228</v>
      </c>
      <c r="P8" s="69">
        <v>42</v>
      </c>
      <c r="Q8" s="69">
        <f t="shared" si="4"/>
        <v>292</v>
      </c>
      <c r="R8" s="69">
        <v>249</v>
      </c>
      <c r="S8" s="69">
        <v>43</v>
      </c>
      <c r="T8" s="69">
        <v>0</v>
      </c>
      <c r="U8" s="69">
        <v>0</v>
      </c>
      <c r="V8" s="69">
        <v>0</v>
      </c>
      <c r="W8" s="69">
        <v>247</v>
      </c>
    </row>
    <row r="9" spans="1:23" x14ac:dyDescent="0.2">
      <c r="A9" s="66" t="s">
        <v>74</v>
      </c>
      <c r="B9" s="67">
        <f t="shared" si="0"/>
        <v>1842</v>
      </c>
      <c r="C9" s="68">
        <f t="shared" si="1"/>
        <v>169</v>
      </c>
      <c r="D9" s="69">
        <v>119</v>
      </c>
      <c r="E9" s="69">
        <v>24</v>
      </c>
      <c r="F9" s="69">
        <v>26</v>
      </c>
      <c r="G9" s="69">
        <f t="shared" si="2"/>
        <v>474</v>
      </c>
      <c r="H9" s="69">
        <v>99</v>
      </c>
      <c r="I9" s="69">
        <v>270</v>
      </c>
      <c r="J9" s="69">
        <v>71</v>
      </c>
      <c r="K9" s="69">
        <v>10</v>
      </c>
      <c r="L9" s="69">
        <v>24</v>
      </c>
      <c r="M9" s="69">
        <f t="shared" si="3"/>
        <v>444</v>
      </c>
      <c r="N9" s="69">
        <v>111</v>
      </c>
      <c r="O9" s="69">
        <v>251</v>
      </c>
      <c r="P9" s="69">
        <v>82</v>
      </c>
      <c r="Q9" s="69">
        <f t="shared" si="4"/>
        <v>345</v>
      </c>
      <c r="R9" s="69">
        <v>275</v>
      </c>
      <c r="S9" s="69">
        <v>70</v>
      </c>
      <c r="T9" s="69">
        <v>0</v>
      </c>
      <c r="U9" s="69">
        <v>0</v>
      </c>
      <c r="V9" s="69">
        <v>0</v>
      </c>
      <c r="W9" s="69">
        <v>410</v>
      </c>
    </row>
    <row r="10" spans="1:23" x14ac:dyDescent="0.2">
      <c r="A10" s="66" t="s">
        <v>494</v>
      </c>
      <c r="B10" s="67">
        <f t="shared" si="0"/>
        <v>1812</v>
      </c>
      <c r="C10" s="68">
        <f t="shared" si="1"/>
        <v>154</v>
      </c>
      <c r="D10" s="69">
        <v>119</v>
      </c>
      <c r="E10" s="69">
        <v>18</v>
      </c>
      <c r="F10" s="69">
        <v>17</v>
      </c>
      <c r="G10" s="69">
        <f t="shared" si="2"/>
        <v>462</v>
      </c>
      <c r="H10" s="69">
        <v>102</v>
      </c>
      <c r="I10" s="69">
        <v>250</v>
      </c>
      <c r="J10" s="69">
        <v>78</v>
      </c>
      <c r="K10" s="69">
        <v>14</v>
      </c>
      <c r="L10" s="69">
        <v>18</v>
      </c>
      <c r="M10" s="69">
        <f t="shared" si="3"/>
        <v>441</v>
      </c>
      <c r="N10" s="69">
        <v>110</v>
      </c>
      <c r="O10" s="69">
        <v>249</v>
      </c>
      <c r="P10" s="69">
        <v>82</v>
      </c>
      <c r="Q10" s="69">
        <f t="shared" si="4"/>
        <v>345</v>
      </c>
      <c r="R10" s="69">
        <v>268</v>
      </c>
      <c r="S10" s="69">
        <v>74</v>
      </c>
      <c r="T10" s="69">
        <v>3</v>
      </c>
      <c r="U10" s="69">
        <v>0</v>
      </c>
      <c r="V10" s="69">
        <v>0</v>
      </c>
      <c r="W10" s="69">
        <v>410</v>
      </c>
    </row>
    <row r="11" spans="1:23" x14ac:dyDescent="0.2">
      <c r="A11" s="66" t="s">
        <v>495</v>
      </c>
      <c r="B11" s="67">
        <f t="shared" si="0"/>
        <v>1188</v>
      </c>
      <c r="C11" s="68">
        <f t="shared" si="1"/>
        <v>100</v>
      </c>
      <c r="D11" s="69">
        <v>80</v>
      </c>
      <c r="E11" s="69">
        <v>6</v>
      </c>
      <c r="F11" s="69">
        <v>14</v>
      </c>
      <c r="G11" s="69">
        <f t="shared" si="2"/>
        <v>324</v>
      </c>
      <c r="H11" s="69">
        <v>62</v>
      </c>
      <c r="I11" s="69">
        <v>199</v>
      </c>
      <c r="J11" s="69">
        <v>47</v>
      </c>
      <c r="K11" s="69">
        <v>5</v>
      </c>
      <c r="L11" s="69">
        <v>11</v>
      </c>
      <c r="M11" s="69">
        <f t="shared" si="3"/>
        <v>316</v>
      </c>
      <c r="N11" s="69">
        <v>69</v>
      </c>
      <c r="O11" s="69">
        <v>194</v>
      </c>
      <c r="P11" s="69">
        <v>53</v>
      </c>
      <c r="Q11" s="69">
        <f t="shared" si="4"/>
        <v>250</v>
      </c>
      <c r="R11" s="69">
        <v>200</v>
      </c>
      <c r="S11" s="69">
        <v>50</v>
      </c>
      <c r="T11" s="69">
        <v>0</v>
      </c>
      <c r="U11" s="69">
        <v>1</v>
      </c>
      <c r="V11" s="69">
        <v>0</v>
      </c>
      <c r="W11" s="69">
        <v>197</v>
      </c>
    </row>
    <row r="12" spans="1:23" x14ac:dyDescent="0.2">
      <c r="A12" s="66" t="s">
        <v>496</v>
      </c>
      <c r="B12" s="67">
        <f t="shared" si="0"/>
        <v>1209</v>
      </c>
      <c r="C12" s="68">
        <f t="shared" si="1"/>
        <v>194</v>
      </c>
      <c r="D12" s="69">
        <v>166</v>
      </c>
      <c r="E12" s="69">
        <v>11</v>
      </c>
      <c r="F12" s="69">
        <v>17</v>
      </c>
      <c r="G12" s="69">
        <f t="shared" si="2"/>
        <v>321</v>
      </c>
      <c r="H12" s="69">
        <v>137</v>
      </c>
      <c r="I12" s="69">
        <v>147</v>
      </c>
      <c r="J12" s="69">
        <v>25</v>
      </c>
      <c r="K12" s="69">
        <v>3</v>
      </c>
      <c r="L12" s="69">
        <v>9</v>
      </c>
      <c r="M12" s="69">
        <f t="shared" si="3"/>
        <v>317</v>
      </c>
      <c r="N12" s="69">
        <v>140</v>
      </c>
      <c r="O12" s="69">
        <v>149</v>
      </c>
      <c r="P12" s="69">
        <v>28</v>
      </c>
      <c r="Q12" s="69">
        <f t="shared" si="4"/>
        <v>181</v>
      </c>
      <c r="R12" s="69">
        <v>149</v>
      </c>
      <c r="S12" s="69">
        <v>30</v>
      </c>
      <c r="T12" s="69">
        <v>2</v>
      </c>
      <c r="U12" s="69">
        <v>3</v>
      </c>
      <c r="V12" s="69">
        <v>0</v>
      </c>
      <c r="W12" s="69">
        <v>193</v>
      </c>
    </row>
    <row r="13" spans="1:23" x14ac:dyDescent="0.2">
      <c r="A13" s="66" t="s">
        <v>497</v>
      </c>
      <c r="B13" s="67">
        <f t="shared" si="0"/>
        <v>780</v>
      </c>
      <c r="C13" s="68">
        <f t="shared" si="1"/>
        <v>107</v>
      </c>
      <c r="D13" s="69">
        <v>82</v>
      </c>
      <c r="E13" s="69">
        <v>13</v>
      </c>
      <c r="F13" s="69">
        <v>12</v>
      </c>
      <c r="G13" s="69">
        <f t="shared" si="2"/>
        <v>218</v>
      </c>
      <c r="H13" s="69">
        <v>62</v>
      </c>
      <c r="I13" s="69">
        <v>121</v>
      </c>
      <c r="J13" s="69">
        <v>18</v>
      </c>
      <c r="K13" s="69">
        <v>6</v>
      </c>
      <c r="L13" s="69">
        <v>11</v>
      </c>
      <c r="M13" s="69">
        <f t="shared" si="3"/>
        <v>216</v>
      </c>
      <c r="N13" s="69">
        <v>70</v>
      </c>
      <c r="O13" s="69">
        <v>121</v>
      </c>
      <c r="P13" s="69">
        <v>25</v>
      </c>
      <c r="Q13" s="69">
        <f t="shared" si="4"/>
        <v>140</v>
      </c>
      <c r="R13" s="69">
        <v>120</v>
      </c>
      <c r="S13" s="69">
        <v>19</v>
      </c>
      <c r="T13" s="69">
        <v>1</v>
      </c>
      <c r="U13" s="69">
        <v>3</v>
      </c>
      <c r="V13" s="69">
        <v>0</v>
      </c>
      <c r="W13" s="69">
        <v>96</v>
      </c>
    </row>
    <row r="14" spans="1:23" x14ac:dyDescent="0.2">
      <c r="A14" s="66" t="s">
        <v>498</v>
      </c>
      <c r="B14" s="67">
        <f t="shared" si="0"/>
        <v>948</v>
      </c>
      <c r="C14" s="68">
        <f t="shared" si="1"/>
        <v>149</v>
      </c>
      <c r="D14" s="69">
        <v>133</v>
      </c>
      <c r="E14" s="69">
        <v>7</v>
      </c>
      <c r="F14" s="69">
        <v>9</v>
      </c>
      <c r="G14" s="69">
        <f t="shared" si="2"/>
        <v>265</v>
      </c>
      <c r="H14" s="69">
        <v>114</v>
      </c>
      <c r="I14" s="69">
        <v>122</v>
      </c>
      <c r="J14" s="69">
        <v>17</v>
      </c>
      <c r="K14" s="69">
        <v>5</v>
      </c>
      <c r="L14" s="69">
        <v>7</v>
      </c>
      <c r="M14" s="69">
        <f t="shared" si="3"/>
        <v>263</v>
      </c>
      <c r="N14" s="69">
        <v>120</v>
      </c>
      <c r="O14" s="69">
        <v>116</v>
      </c>
      <c r="P14" s="69">
        <v>27</v>
      </c>
      <c r="Q14" s="69">
        <f t="shared" si="4"/>
        <v>149</v>
      </c>
      <c r="R14" s="69">
        <v>123</v>
      </c>
      <c r="S14" s="69">
        <v>26</v>
      </c>
      <c r="T14" s="69">
        <v>0</v>
      </c>
      <c r="U14" s="69">
        <v>0</v>
      </c>
      <c r="V14" s="69">
        <v>3</v>
      </c>
      <c r="W14" s="69">
        <v>119</v>
      </c>
    </row>
    <row r="15" spans="1:23" x14ac:dyDescent="0.2">
      <c r="A15" s="66" t="s">
        <v>499</v>
      </c>
      <c r="B15" s="67">
        <f t="shared" si="0"/>
        <v>210</v>
      </c>
      <c r="C15" s="68">
        <f t="shared" si="1"/>
        <v>16</v>
      </c>
      <c r="D15" s="69">
        <v>8</v>
      </c>
      <c r="E15" s="69">
        <v>2</v>
      </c>
      <c r="F15" s="69">
        <v>6</v>
      </c>
      <c r="G15" s="69">
        <f t="shared" si="2"/>
        <v>57</v>
      </c>
      <c r="H15" s="69">
        <v>9</v>
      </c>
      <c r="I15" s="69">
        <v>38</v>
      </c>
      <c r="J15" s="69">
        <v>7</v>
      </c>
      <c r="K15" s="69">
        <v>0</v>
      </c>
      <c r="L15" s="69">
        <v>3</v>
      </c>
      <c r="M15" s="69">
        <f t="shared" si="3"/>
        <v>54</v>
      </c>
      <c r="N15" s="69">
        <v>8</v>
      </c>
      <c r="O15" s="69">
        <v>40</v>
      </c>
      <c r="P15" s="69">
        <v>6</v>
      </c>
      <c r="Q15" s="69">
        <f t="shared" si="4"/>
        <v>51</v>
      </c>
      <c r="R15" s="69">
        <v>42</v>
      </c>
      <c r="S15" s="69">
        <v>9</v>
      </c>
      <c r="T15" s="69">
        <v>0</v>
      </c>
      <c r="U15" s="69">
        <v>0</v>
      </c>
      <c r="V15" s="69">
        <v>0</v>
      </c>
      <c r="W15" s="69">
        <v>32</v>
      </c>
    </row>
    <row r="16" spans="1:23" x14ac:dyDescent="0.2">
      <c r="A16" s="66" t="s">
        <v>500</v>
      </c>
      <c r="B16" s="67">
        <f t="shared" si="0"/>
        <v>660</v>
      </c>
      <c r="C16" s="68">
        <f t="shared" si="1"/>
        <v>66</v>
      </c>
      <c r="D16" s="69">
        <v>52</v>
      </c>
      <c r="E16" s="69">
        <v>8</v>
      </c>
      <c r="F16" s="69">
        <v>6</v>
      </c>
      <c r="G16" s="69">
        <f t="shared" si="2"/>
        <v>172</v>
      </c>
      <c r="H16" s="69">
        <v>45</v>
      </c>
      <c r="I16" s="69">
        <v>92</v>
      </c>
      <c r="J16" s="69">
        <v>29</v>
      </c>
      <c r="K16" s="69">
        <v>2</v>
      </c>
      <c r="L16" s="69">
        <v>4</v>
      </c>
      <c r="M16" s="69">
        <f t="shared" si="3"/>
        <v>165</v>
      </c>
      <c r="N16" s="69">
        <v>48</v>
      </c>
      <c r="O16" s="69">
        <v>89</v>
      </c>
      <c r="P16" s="69">
        <v>28</v>
      </c>
      <c r="Q16" s="69">
        <f t="shared" si="4"/>
        <v>124</v>
      </c>
      <c r="R16" s="69">
        <v>99</v>
      </c>
      <c r="S16" s="69">
        <v>24</v>
      </c>
      <c r="T16" s="69">
        <v>1</v>
      </c>
      <c r="U16" s="69">
        <v>0</v>
      </c>
      <c r="V16" s="69">
        <v>3</v>
      </c>
      <c r="W16" s="69">
        <v>130</v>
      </c>
    </row>
    <row r="17" spans="1:23" x14ac:dyDescent="0.2">
      <c r="A17" s="66" t="s">
        <v>501</v>
      </c>
      <c r="B17" s="67">
        <f t="shared" si="0"/>
        <v>810</v>
      </c>
      <c r="C17" s="68">
        <f t="shared" si="1"/>
        <v>52</v>
      </c>
      <c r="D17" s="69">
        <v>45</v>
      </c>
      <c r="E17" s="69">
        <v>5</v>
      </c>
      <c r="F17" s="69">
        <v>2</v>
      </c>
      <c r="G17" s="69">
        <f t="shared" si="2"/>
        <v>232</v>
      </c>
      <c r="H17" s="69">
        <v>37</v>
      </c>
      <c r="I17" s="69">
        <v>171</v>
      </c>
      <c r="J17" s="69">
        <v>21</v>
      </c>
      <c r="K17" s="69">
        <v>1</v>
      </c>
      <c r="L17" s="69">
        <v>2</v>
      </c>
      <c r="M17" s="69">
        <f t="shared" si="3"/>
        <v>229</v>
      </c>
      <c r="N17" s="69">
        <v>39</v>
      </c>
      <c r="O17" s="69">
        <v>171</v>
      </c>
      <c r="P17" s="69">
        <v>19</v>
      </c>
      <c r="Q17" s="69">
        <f t="shared" si="4"/>
        <v>210</v>
      </c>
      <c r="R17" s="69">
        <v>185</v>
      </c>
      <c r="S17" s="69">
        <v>25</v>
      </c>
      <c r="T17" s="69">
        <v>0</v>
      </c>
      <c r="U17" s="69">
        <v>0</v>
      </c>
      <c r="V17" s="69">
        <v>0</v>
      </c>
      <c r="W17" s="69">
        <v>87</v>
      </c>
    </row>
    <row r="18" spans="1:23" x14ac:dyDescent="0.2">
      <c r="A18" s="66" t="s">
        <v>502</v>
      </c>
      <c r="B18" s="67">
        <f t="shared" si="0"/>
        <v>420</v>
      </c>
      <c r="C18" s="68">
        <f t="shared" si="1"/>
        <v>53</v>
      </c>
      <c r="D18" s="69">
        <v>47</v>
      </c>
      <c r="E18" s="69">
        <v>3</v>
      </c>
      <c r="F18" s="69">
        <v>3</v>
      </c>
      <c r="G18" s="69">
        <f t="shared" si="2"/>
        <v>115</v>
      </c>
      <c r="H18" s="69">
        <v>43</v>
      </c>
      <c r="I18" s="69">
        <v>56</v>
      </c>
      <c r="J18" s="69">
        <v>10</v>
      </c>
      <c r="K18" s="69">
        <v>0</v>
      </c>
      <c r="L18" s="69">
        <v>6</v>
      </c>
      <c r="M18" s="69">
        <f t="shared" si="3"/>
        <v>108</v>
      </c>
      <c r="N18" s="69">
        <v>42</v>
      </c>
      <c r="O18" s="69">
        <v>56</v>
      </c>
      <c r="P18" s="69">
        <v>10</v>
      </c>
      <c r="Q18" s="69">
        <f t="shared" si="4"/>
        <v>75</v>
      </c>
      <c r="R18" s="69">
        <v>67</v>
      </c>
      <c r="S18" s="69">
        <v>7</v>
      </c>
      <c r="T18" s="69">
        <v>1</v>
      </c>
      <c r="U18" s="69">
        <v>0</v>
      </c>
      <c r="V18" s="69">
        <v>0</v>
      </c>
      <c r="W18" s="69">
        <v>69</v>
      </c>
    </row>
    <row r="19" spans="1:23" x14ac:dyDescent="0.2">
      <c r="A19" s="66" t="s">
        <v>503</v>
      </c>
      <c r="B19" s="67">
        <f t="shared" si="0"/>
        <v>498</v>
      </c>
      <c r="C19" s="68">
        <f t="shared" si="1"/>
        <v>69</v>
      </c>
      <c r="D19" s="69">
        <v>57</v>
      </c>
      <c r="E19" s="69">
        <v>9</v>
      </c>
      <c r="F19" s="69">
        <v>3</v>
      </c>
      <c r="G19" s="69">
        <f t="shared" si="2"/>
        <v>128</v>
      </c>
      <c r="H19" s="69">
        <v>50</v>
      </c>
      <c r="I19" s="69">
        <v>58</v>
      </c>
      <c r="J19" s="69">
        <v>12</v>
      </c>
      <c r="K19" s="69">
        <v>3</v>
      </c>
      <c r="L19" s="69">
        <v>5</v>
      </c>
      <c r="M19" s="69">
        <f t="shared" si="3"/>
        <v>124</v>
      </c>
      <c r="N19" s="69">
        <v>57</v>
      </c>
      <c r="O19" s="69">
        <v>55</v>
      </c>
      <c r="P19" s="69">
        <v>12</v>
      </c>
      <c r="Q19" s="69">
        <f t="shared" si="4"/>
        <v>74</v>
      </c>
      <c r="R19" s="69">
        <v>62</v>
      </c>
      <c r="S19" s="69">
        <v>10</v>
      </c>
      <c r="T19" s="69">
        <v>2</v>
      </c>
      <c r="U19" s="69">
        <v>0</v>
      </c>
      <c r="V19" s="69">
        <v>0</v>
      </c>
      <c r="W19" s="69">
        <v>103</v>
      </c>
    </row>
    <row r="20" spans="1:23" x14ac:dyDescent="0.2">
      <c r="A20" s="66" t="s">
        <v>504</v>
      </c>
      <c r="B20" s="67">
        <f t="shared" si="0"/>
        <v>405</v>
      </c>
      <c r="C20" s="68">
        <f t="shared" si="1"/>
        <v>89</v>
      </c>
      <c r="D20" s="69">
        <v>76</v>
      </c>
      <c r="E20" s="69">
        <v>8</v>
      </c>
      <c r="F20" s="69">
        <v>5</v>
      </c>
      <c r="G20" s="69">
        <f t="shared" si="2"/>
        <v>102</v>
      </c>
      <c r="H20" s="69">
        <v>66</v>
      </c>
      <c r="I20" s="69">
        <v>17</v>
      </c>
      <c r="J20" s="69">
        <v>9</v>
      </c>
      <c r="K20" s="69">
        <v>7</v>
      </c>
      <c r="L20" s="69">
        <v>3</v>
      </c>
      <c r="M20" s="69">
        <f t="shared" si="3"/>
        <v>104</v>
      </c>
      <c r="N20" s="69">
        <v>72</v>
      </c>
      <c r="O20" s="69">
        <v>22</v>
      </c>
      <c r="P20" s="69">
        <v>10</v>
      </c>
      <c r="Q20" s="69">
        <f t="shared" si="4"/>
        <v>29</v>
      </c>
      <c r="R20" s="69">
        <v>19</v>
      </c>
      <c r="S20" s="69">
        <v>7</v>
      </c>
      <c r="T20" s="69">
        <v>3</v>
      </c>
      <c r="U20" s="69">
        <v>0</v>
      </c>
      <c r="V20" s="69">
        <v>6</v>
      </c>
      <c r="W20" s="69">
        <v>75</v>
      </c>
    </row>
    <row r="21" spans="1:23" x14ac:dyDescent="0.2">
      <c r="A21" s="66" t="s">
        <v>505</v>
      </c>
      <c r="B21" s="67">
        <f t="shared" si="0"/>
        <v>1110</v>
      </c>
      <c r="C21" s="68">
        <f t="shared" si="1"/>
        <v>217</v>
      </c>
      <c r="D21" s="69">
        <v>187</v>
      </c>
      <c r="E21" s="69">
        <v>28</v>
      </c>
      <c r="F21" s="69">
        <v>2</v>
      </c>
      <c r="G21" s="69">
        <f t="shared" si="2"/>
        <v>296</v>
      </c>
      <c r="H21" s="69">
        <v>168</v>
      </c>
      <c r="I21" s="69">
        <v>80</v>
      </c>
      <c r="J21" s="69">
        <v>22</v>
      </c>
      <c r="K21" s="69">
        <v>22</v>
      </c>
      <c r="L21" s="69">
        <v>4</v>
      </c>
      <c r="M21" s="69">
        <f t="shared" si="3"/>
        <v>278</v>
      </c>
      <c r="N21" s="69">
        <v>168</v>
      </c>
      <c r="O21" s="69">
        <v>80</v>
      </c>
      <c r="P21" s="69">
        <v>30</v>
      </c>
      <c r="Q21" s="69">
        <f t="shared" si="4"/>
        <v>99</v>
      </c>
      <c r="R21" s="69">
        <v>85</v>
      </c>
      <c r="S21" s="69">
        <v>13</v>
      </c>
      <c r="T21" s="69">
        <v>1</v>
      </c>
      <c r="U21" s="69">
        <v>1</v>
      </c>
      <c r="V21" s="69">
        <v>3</v>
      </c>
      <c r="W21" s="69">
        <v>216</v>
      </c>
    </row>
    <row r="22" spans="1:23" x14ac:dyDescent="0.2">
      <c r="A22" s="66" t="s">
        <v>506</v>
      </c>
      <c r="B22" s="67">
        <f t="shared" si="0"/>
        <v>969</v>
      </c>
      <c r="C22" s="68">
        <f t="shared" si="1"/>
        <v>190</v>
      </c>
      <c r="D22" s="69">
        <v>158</v>
      </c>
      <c r="E22" s="69">
        <v>13</v>
      </c>
      <c r="F22" s="69">
        <v>19</v>
      </c>
      <c r="G22" s="69">
        <f t="shared" si="2"/>
        <v>250</v>
      </c>
      <c r="H22" s="69">
        <v>137</v>
      </c>
      <c r="I22" s="69">
        <v>76</v>
      </c>
      <c r="J22" s="69">
        <v>12</v>
      </c>
      <c r="K22" s="69">
        <v>9</v>
      </c>
      <c r="L22" s="69">
        <v>16</v>
      </c>
      <c r="M22" s="69">
        <f t="shared" si="3"/>
        <v>229</v>
      </c>
      <c r="N22" s="69">
        <v>137</v>
      </c>
      <c r="O22" s="69">
        <v>75</v>
      </c>
      <c r="P22" s="69">
        <v>17</v>
      </c>
      <c r="Q22" s="69">
        <f t="shared" si="4"/>
        <v>80</v>
      </c>
      <c r="R22" s="69">
        <v>70</v>
      </c>
      <c r="S22" s="69">
        <v>10</v>
      </c>
      <c r="T22" s="69">
        <v>0</v>
      </c>
      <c r="U22" s="69">
        <v>1</v>
      </c>
      <c r="V22" s="69">
        <v>0</v>
      </c>
      <c r="W22" s="69">
        <v>219</v>
      </c>
    </row>
    <row r="23" spans="1:23" x14ac:dyDescent="0.2">
      <c r="A23" s="66" t="s">
        <v>507</v>
      </c>
      <c r="B23" s="67">
        <f t="shared" si="0"/>
        <v>906</v>
      </c>
      <c r="C23" s="68">
        <f t="shared" si="1"/>
        <v>175</v>
      </c>
      <c r="D23" s="69">
        <v>156</v>
      </c>
      <c r="E23" s="69">
        <v>14</v>
      </c>
      <c r="F23" s="69">
        <v>5</v>
      </c>
      <c r="G23" s="69">
        <f t="shared" si="2"/>
        <v>223</v>
      </c>
      <c r="H23" s="69">
        <v>121</v>
      </c>
      <c r="I23" s="69">
        <v>73</v>
      </c>
      <c r="J23" s="69">
        <v>13</v>
      </c>
      <c r="K23" s="69">
        <v>10</v>
      </c>
      <c r="L23" s="69">
        <v>6</v>
      </c>
      <c r="M23" s="69">
        <f t="shared" si="3"/>
        <v>214</v>
      </c>
      <c r="N23" s="69">
        <v>126</v>
      </c>
      <c r="O23" s="69">
        <v>72</v>
      </c>
      <c r="P23" s="69">
        <v>16</v>
      </c>
      <c r="Q23" s="69">
        <f t="shared" si="4"/>
        <v>90</v>
      </c>
      <c r="R23" s="69">
        <v>71</v>
      </c>
      <c r="S23" s="69">
        <v>16</v>
      </c>
      <c r="T23" s="69">
        <v>3</v>
      </c>
      <c r="U23" s="69">
        <v>0</v>
      </c>
      <c r="V23" s="69">
        <v>0</v>
      </c>
      <c r="W23" s="69">
        <v>204</v>
      </c>
    </row>
    <row r="24" spans="1:23" x14ac:dyDescent="0.2">
      <c r="A24" s="66" t="s">
        <v>508</v>
      </c>
      <c r="B24" s="67">
        <f t="shared" si="0"/>
        <v>1827</v>
      </c>
      <c r="C24" s="68">
        <f t="shared" si="1"/>
        <v>377</v>
      </c>
      <c r="D24" s="69">
        <v>321</v>
      </c>
      <c r="E24" s="69">
        <v>31</v>
      </c>
      <c r="F24" s="69">
        <v>25</v>
      </c>
      <c r="G24" s="69">
        <f t="shared" si="2"/>
        <v>498</v>
      </c>
      <c r="H24" s="69">
        <v>274</v>
      </c>
      <c r="I24" s="69">
        <v>153</v>
      </c>
      <c r="J24" s="69">
        <v>28</v>
      </c>
      <c r="K24" s="69">
        <v>19</v>
      </c>
      <c r="L24" s="69">
        <v>24</v>
      </c>
      <c r="M24" s="69">
        <f t="shared" si="3"/>
        <v>487</v>
      </c>
      <c r="N24" s="69">
        <v>298</v>
      </c>
      <c r="O24" s="69">
        <v>152</v>
      </c>
      <c r="P24" s="69">
        <v>37</v>
      </c>
      <c r="Q24" s="69">
        <f t="shared" si="4"/>
        <v>205</v>
      </c>
      <c r="R24" s="69">
        <v>173</v>
      </c>
      <c r="S24" s="69">
        <v>26</v>
      </c>
      <c r="T24" s="69">
        <v>6</v>
      </c>
      <c r="U24" s="69">
        <v>1</v>
      </c>
      <c r="V24" s="69">
        <v>6</v>
      </c>
      <c r="W24" s="69">
        <v>253</v>
      </c>
    </row>
    <row r="25" spans="1:23" x14ac:dyDescent="0.2">
      <c r="A25" s="66" t="s">
        <v>509</v>
      </c>
      <c r="B25" s="67">
        <f t="shared" si="0"/>
        <v>771</v>
      </c>
      <c r="C25" s="68">
        <f t="shared" si="1"/>
        <v>125</v>
      </c>
      <c r="D25" s="69">
        <v>103</v>
      </c>
      <c r="E25" s="69">
        <v>12</v>
      </c>
      <c r="F25" s="69">
        <v>10</v>
      </c>
      <c r="G25" s="69">
        <f t="shared" si="2"/>
        <v>204</v>
      </c>
      <c r="H25" s="69">
        <v>88</v>
      </c>
      <c r="I25" s="69">
        <v>86</v>
      </c>
      <c r="J25" s="69">
        <v>14</v>
      </c>
      <c r="K25" s="69">
        <v>9</v>
      </c>
      <c r="L25" s="69">
        <v>7</v>
      </c>
      <c r="M25" s="69">
        <f t="shared" si="3"/>
        <v>197</v>
      </c>
      <c r="N25" s="69">
        <v>98</v>
      </c>
      <c r="O25" s="69">
        <v>81</v>
      </c>
      <c r="P25" s="69">
        <v>18</v>
      </c>
      <c r="Q25" s="69">
        <f t="shared" si="4"/>
        <v>99</v>
      </c>
      <c r="R25" s="69">
        <v>83</v>
      </c>
      <c r="S25" s="69">
        <v>16</v>
      </c>
      <c r="T25" s="69">
        <v>0</v>
      </c>
      <c r="U25" s="69">
        <v>0</v>
      </c>
      <c r="V25" s="69">
        <v>0</v>
      </c>
      <c r="W25" s="69">
        <v>146</v>
      </c>
    </row>
    <row r="26" spans="1:23" x14ac:dyDescent="0.2">
      <c r="A26" s="66" t="s">
        <v>510</v>
      </c>
      <c r="B26" s="67">
        <f t="shared" si="0"/>
        <v>408</v>
      </c>
      <c r="C26" s="68">
        <f t="shared" si="1"/>
        <v>84</v>
      </c>
      <c r="D26" s="69">
        <v>74</v>
      </c>
      <c r="E26" s="69">
        <v>8</v>
      </c>
      <c r="F26" s="69">
        <v>2</v>
      </c>
      <c r="G26" s="69">
        <f t="shared" si="2"/>
        <v>93</v>
      </c>
      <c r="H26" s="69">
        <v>54</v>
      </c>
      <c r="I26" s="69">
        <v>25</v>
      </c>
      <c r="J26" s="69">
        <v>6</v>
      </c>
      <c r="K26" s="69">
        <v>7</v>
      </c>
      <c r="L26" s="69">
        <v>1</v>
      </c>
      <c r="M26" s="69">
        <f t="shared" si="3"/>
        <v>92</v>
      </c>
      <c r="N26" s="69">
        <v>58</v>
      </c>
      <c r="O26" s="69">
        <v>27</v>
      </c>
      <c r="P26" s="69">
        <v>7</v>
      </c>
      <c r="Q26" s="69">
        <f t="shared" si="4"/>
        <v>33</v>
      </c>
      <c r="R26" s="69">
        <v>28</v>
      </c>
      <c r="S26" s="69">
        <v>5</v>
      </c>
      <c r="T26" s="69">
        <v>0</v>
      </c>
      <c r="U26" s="69">
        <v>0</v>
      </c>
      <c r="V26" s="69">
        <v>3</v>
      </c>
      <c r="W26" s="69">
        <v>103</v>
      </c>
    </row>
    <row r="27" spans="1:23" x14ac:dyDescent="0.2">
      <c r="A27" s="66" t="s">
        <v>511</v>
      </c>
      <c r="B27" s="67">
        <f t="shared" si="0"/>
        <v>591</v>
      </c>
      <c r="C27" s="68">
        <f t="shared" si="1"/>
        <v>113</v>
      </c>
      <c r="D27" s="69">
        <v>97</v>
      </c>
      <c r="E27" s="69">
        <v>5</v>
      </c>
      <c r="F27" s="69">
        <v>11</v>
      </c>
      <c r="G27" s="69">
        <f t="shared" si="2"/>
        <v>150</v>
      </c>
      <c r="H27" s="69">
        <v>74</v>
      </c>
      <c r="I27" s="69">
        <v>52</v>
      </c>
      <c r="J27" s="69">
        <v>11</v>
      </c>
      <c r="K27" s="69">
        <v>4</v>
      </c>
      <c r="L27" s="69">
        <v>9</v>
      </c>
      <c r="M27" s="69">
        <f t="shared" si="3"/>
        <v>147</v>
      </c>
      <c r="N27" s="69">
        <v>86</v>
      </c>
      <c r="O27" s="69">
        <v>47</v>
      </c>
      <c r="P27" s="69">
        <v>14</v>
      </c>
      <c r="Q27" s="69">
        <f t="shared" si="4"/>
        <v>58</v>
      </c>
      <c r="R27" s="69">
        <v>50</v>
      </c>
      <c r="S27" s="69">
        <v>8</v>
      </c>
      <c r="T27" s="69">
        <v>0</v>
      </c>
      <c r="U27" s="69">
        <v>0</v>
      </c>
      <c r="V27" s="69">
        <v>0</v>
      </c>
      <c r="W27" s="69">
        <v>123</v>
      </c>
    </row>
    <row r="28" spans="1:23" x14ac:dyDescent="0.2">
      <c r="A28" s="66" t="s">
        <v>512</v>
      </c>
      <c r="B28" s="67">
        <f t="shared" si="0"/>
        <v>996</v>
      </c>
      <c r="C28" s="68">
        <f t="shared" si="1"/>
        <v>161</v>
      </c>
      <c r="D28" s="69">
        <v>140</v>
      </c>
      <c r="E28" s="69">
        <v>13</v>
      </c>
      <c r="F28" s="69">
        <v>8</v>
      </c>
      <c r="G28" s="69">
        <f t="shared" si="2"/>
        <v>272</v>
      </c>
      <c r="H28" s="69">
        <v>122</v>
      </c>
      <c r="I28" s="69">
        <v>114</v>
      </c>
      <c r="J28" s="69">
        <v>20</v>
      </c>
      <c r="K28" s="69">
        <v>7</v>
      </c>
      <c r="L28" s="69">
        <v>9</v>
      </c>
      <c r="M28" s="69">
        <f t="shared" si="3"/>
        <v>252</v>
      </c>
      <c r="N28" s="69">
        <v>122</v>
      </c>
      <c r="O28" s="69">
        <v>110</v>
      </c>
      <c r="P28" s="69">
        <v>20</v>
      </c>
      <c r="Q28" s="69">
        <f t="shared" si="4"/>
        <v>136</v>
      </c>
      <c r="R28" s="69">
        <v>114</v>
      </c>
      <c r="S28" s="69">
        <v>22</v>
      </c>
      <c r="T28" s="69">
        <v>0</v>
      </c>
      <c r="U28" s="69">
        <v>0</v>
      </c>
      <c r="V28" s="69">
        <v>0</v>
      </c>
      <c r="W28" s="69">
        <v>175</v>
      </c>
    </row>
    <row r="29" spans="1:23" x14ac:dyDescent="0.2">
      <c r="A29" s="66" t="s">
        <v>513</v>
      </c>
      <c r="B29" s="67">
        <f t="shared" si="0"/>
        <v>633</v>
      </c>
      <c r="C29" s="68">
        <f t="shared" si="1"/>
        <v>142</v>
      </c>
      <c r="D29" s="69">
        <v>125</v>
      </c>
      <c r="E29" s="69">
        <v>10</v>
      </c>
      <c r="F29" s="69">
        <v>7</v>
      </c>
      <c r="G29" s="69">
        <f t="shared" si="2"/>
        <v>164</v>
      </c>
      <c r="H29" s="69">
        <v>107</v>
      </c>
      <c r="I29" s="69">
        <v>37</v>
      </c>
      <c r="J29" s="69">
        <v>7</v>
      </c>
      <c r="K29" s="69">
        <v>7</v>
      </c>
      <c r="L29" s="69">
        <v>6</v>
      </c>
      <c r="M29" s="69">
        <f t="shared" si="3"/>
        <v>164</v>
      </c>
      <c r="N29" s="69">
        <v>119</v>
      </c>
      <c r="O29" s="69">
        <v>34</v>
      </c>
      <c r="P29" s="69">
        <v>11</v>
      </c>
      <c r="Q29" s="69">
        <f t="shared" si="4"/>
        <v>44</v>
      </c>
      <c r="R29" s="69">
        <v>35</v>
      </c>
      <c r="S29" s="69">
        <v>8</v>
      </c>
      <c r="T29" s="69">
        <v>1</v>
      </c>
      <c r="U29" s="69">
        <v>0</v>
      </c>
      <c r="V29" s="69">
        <v>0</v>
      </c>
      <c r="W29" s="69">
        <v>119</v>
      </c>
    </row>
    <row r="30" spans="1:23" x14ac:dyDescent="0.2">
      <c r="A30" s="66" t="s">
        <v>514</v>
      </c>
      <c r="B30" s="67">
        <f t="shared" si="0"/>
        <v>618</v>
      </c>
      <c r="C30" s="68">
        <f t="shared" si="1"/>
        <v>99</v>
      </c>
      <c r="D30" s="69">
        <v>83</v>
      </c>
      <c r="E30" s="69">
        <v>8</v>
      </c>
      <c r="F30" s="69">
        <v>8</v>
      </c>
      <c r="G30" s="69">
        <f t="shared" si="2"/>
        <v>152</v>
      </c>
      <c r="H30" s="69">
        <v>69</v>
      </c>
      <c r="I30" s="69">
        <v>57</v>
      </c>
      <c r="J30" s="69">
        <v>14</v>
      </c>
      <c r="K30" s="69">
        <v>5</v>
      </c>
      <c r="L30" s="69">
        <v>7</v>
      </c>
      <c r="M30" s="69">
        <f t="shared" si="3"/>
        <v>148</v>
      </c>
      <c r="N30" s="69">
        <v>73</v>
      </c>
      <c r="O30" s="69">
        <v>55</v>
      </c>
      <c r="P30" s="69">
        <v>20</v>
      </c>
      <c r="Q30" s="69">
        <f t="shared" si="4"/>
        <v>83</v>
      </c>
      <c r="R30" s="69">
        <v>62</v>
      </c>
      <c r="S30" s="69">
        <v>20</v>
      </c>
      <c r="T30" s="69">
        <v>1</v>
      </c>
      <c r="U30" s="69">
        <v>0</v>
      </c>
      <c r="V30" s="69">
        <v>0</v>
      </c>
      <c r="W30" s="69">
        <v>136</v>
      </c>
    </row>
    <row r="31" spans="1:23" x14ac:dyDescent="0.2">
      <c r="A31" s="66" t="s">
        <v>515</v>
      </c>
      <c r="B31" s="67">
        <f t="shared" si="0"/>
        <v>690</v>
      </c>
      <c r="C31" s="68">
        <f t="shared" si="1"/>
        <v>123</v>
      </c>
      <c r="D31" s="69">
        <v>99</v>
      </c>
      <c r="E31" s="69">
        <v>14</v>
      </c>
      <c r="F31" s="69">
        <v>10</v>
      </c>
      <c r="G31" s="69">
        <f t="shared" si="2"/>
        <v>180</v>
      </c>
      <c r="H31" s="69">
        <v>90</v>
      </c>
      <c r="I31" s="69">
        <v>66</v>
      </c>
      <c r="J31" s="69">
        <v>10</v>
      </c>
      <c r="K31" s="69">
        <v>8</v>
      </c>
      <c r="L31" s="69">
        <v>6</v>
      </c>
      <c r="M31" s="69">
        <f t="shared" si="3"/>
        <v>177</v>
      </c>
      <c r="N31" s="69">
        <v>89</v>
      </c>
      <c r="O31" s="69">
        <v>71</v>
      </c>
      <c r="P31" s="69">
        <v>17</v>
      </c>
      <c r="Q31" s="69">
        <f t="shared" si="4"/>
        <v>76</v>
      </c>
      <c r="R31" s="69">
        <v>71</v>
      </c>
      <c r="S31" s="69">
        <v>5</v>
      </c>
      <c r="T31" s="69">
        <v>0</v>
      </c>
      <c r="U31" s="69">
        <v>0</v>
      </c>
      <c r="V31" s="69">
        <v>0</v>
      </c>
      <c r="W31" s="69">
        <v>134</v>
      </c>
    </row>
    <row r="32" spans="1:23" x14ac:dyDescent="0.2">
      <c r="A32" s="66" t="s">
        <v>516</v>
      </c>
      <c r="B32" s="67">
        <f t="shared" si="0"/>
        <v>969</v>
      </c>
      <c r="C32" s="68">
        <f t="shared" si="1"/>
        <v>55</v>
      </c>
      <c r="D32" s="69">
        <v>43</v>
      </c>
      <c r="E32" s="69">
        <v>7</v>
      </c>
      <c r="F32" s="69">
        <v>5</v>
      </c>
      <c r="G32" s="69">
        <f t="shared" si="2"/>
        <v>281</v>
      </c>
      <c r="H32" s="69">
        <v>41</v>
      </c>
      <c r="I32" s="69">
        <v>213</v>
      </c>
      <c r="J32" s="69">
        <v>20</v>
      </c>
      <c r="K32" s="69">
        <v>5</v>
      </c>
      <c r="L32" s="69">
        <v>2</v>
      </c>
      <c r="M32" s="69">
        <f t="shared" si="3"/>
        <v>274</v>
      </c>
      <c r="N32" s="69">
        <v>47</v>
      </c>
      <c r="O32" s="69">
        <v>203</v>
      </c>
      <c r="P32" s="69">
        <v>24</v>
      </c>
      <c r="Q32" s="69">
        <f t="shared" si="4"/>
        <v>238</v>
      </c>
      <c r="R32" s="69">
        <v>217</v>
      </c>
      <c r="S32" s="69">
        <v>21</v>
      </c>
      <c r="T32" s="69">
        <v>0</v>
      </c>
      <c r="U32" s="69">
        <v>0</v>
      </c>
      <c r="V32" s="69">
        <v>0</v>
      </c>
      <c r="W32" s="69">
        <v>121</v>
      </c>
    </row>
    <row r="33" spans="1:23" x14ac:dyDescent="0.2">
      <c r="A33" s="66" t="s">
        <v>517</v>
      </c>
      <c r="B33" s="67">
        <f t="shared" si="0"/>
        <v>933</v>
      </c>
      <c r="C33" s="68">
        <f t="shared" si="1"/>
        <v>111</v>
      </c>
      <c r="D33" s="69">
        <v>95</v>
      </c>
      <c r="E33" s="69">
        <v>8</v>
      </c>
      <c r="F33" s="69">
        <v>8</v>
      </c>
      <c r="G33" s="69">
        <f t="shared" si="2"/>
        <v>281</v>
      </c>
      <c r="H33" s="69">
        <v>89</v>
      </c>
      <c r="I33" s="69">
        <v>162</v>
      </c>
      <c r="J33" s="69">
        <v>22</v>
      </c>
      <c r="K33" s="69">
        <v>2</v>
      </c>
      <c r="L33" s="69">
        <v>6</v>
      </c>
      <c r="M33" s="69">
        <f t="shared" si="3"/>
        <v>272</v>
      </c>
      <c r="N33" s="69">
        <v>88</v>
      </c>
      <c r="O33" s="69">
        <v>159</v>
      </c>
      <c r="P33" s="69">
        <v>25</v>
      </c>
      <c r="Q33" s="69">
        <f t="shared" si="4"/>
        <v>180</v>
      </c>
      <c r="R33" s="69">
        <v>161</v>
      </c>
      <c r="S33" s="69">
        <v>19</v>
      </c>
      <c r="T33" s="69">
        <v>0</v>
      </c>
      <c r="U33" s="69">
        <v>1</v>
      </c>
      <c r="V33" s="69">
        <v>0</v>
      </c>
      <c r="W33" s="69">
        <v>88</v>
      </c>
    </row>
    <row r="34" spans="1:23" x14ac:dyDescent="0.2">
      <c r="A34" s="66" t="s">
        <v>83</v>
      </c>
      <c r="B34" s="67">
        <f t="shared" si="0"/>
        <v>303</v>
      </c>
      <c r="C34" s="68">
        <f t="shared" si="1"/>
        <v>30</v>
      </c>
      <c r="D34" s="69">
        <v>23</v>
      </c>
      <c r="E34" s="69">
        <v>2</v>
      </c>
      <c r="F34" s="69">
        <v>5</v>
      </c>
      <c r="G34" s="69">
        <f t="shared" si="2"/>
        <v>83</v>
      </c>
      <c r="H34" s="69">
        <v>20</v>
      </c>
      <c r="I34" s="69">
        <v>53</v>
      </c>
      <c r="J34" s="69">
        <v>4</v>
      </c>
      <c r="K34" s="69">
        <v>1</v>
      </c>
      <c r="L34" s="69">
        <v>5</v>
      </c>
      <c r="M34" s="69">
        <f t="shared" si="3"/>
        <v>79</v>
      </c>
      <c r="N34" s="69">
        <v>21</v>
      </c>
      <c r="O34" s="69">
        <v>50</v>
      </c>
      <c r="P34" s="69">
        <v>8</v>
      </c>
      <c r="Q34" s="69">
        <f t="shared" si="4"/>
        <v>52</v>
      </c>
      <c r="R34" s="69">
        <v>47</v>
      </c>
      <c r="S34" s="69">
        <v>5</v>
      </c>
      <c r="T34" s="69">
        <v>0</v>
      </c>
      <c r="U34" s="69">
        <v>0</v>
      </c>
      <c r="V34" s="69">
        <v>0</v>
      </c>
      <c r="W34" s="69">
        <v>59</v>
      </c>
    </row>
    <row r="35" spans="1:23" x14ac:dyDescent="0.2">
      <c r="A35" s="66" t="s">
        <v>518</v>
      </c>
      <c r="B35" s="67">
        <f t="shared" si="0"/>
        <v>1008</v>
      </c>
      <c r="C35" s="68">
        <f t="shared" si="1"/>
        <v>117</v>
      </c>
      <c r="D35" s="69">
        <v>101</v>
      </c>
      <c r="E35" s="69">
        <v>8</v>
      </c>
      <c r="F35" s="69">
        <v>8</v>
      </c>
      <c r="G35" s="69">
        <f t="shared" si="2"/>
        <v>292</v>
      </c>
      <c r="H35" s="69">
        <v>81</v>
      </c>
      <c r="I35" s="69">
        <v>175</v>
      </c>
      <c r="J35" s="69">
        <v>26</v>
      </c>
      <c r="K35" s="69">
        <v>2</v>
      </c>
      <c r="L35" s="69">
        <v>8</v>
      </c>
      <c r="M35" s="69">
        <f t="shared" si="3"/>
        <v>279</v>
      </c>
      <c r="N35" s="69">
        <v>83</v>
      </c>
      <c r="O35" s="69">
        <v>165</v>
      </c>
      <c r="P35" s="69">
        <v>31</v>
      </c>
      <c r="Q35" s="69">
        <f t="shared" si="4"/>
        <v>192</v>
      </c>
      <c r="R35" s="69">
        <v>166</v>
      </c>
      <c r="S35" s="69">
        <v>26</v>
      </c>
      <c r="T35" s="69">
        <v>0</v>
      </c>
      <c r="U35" s="69">
        <v>0</v>
      </c>
      <c r="V35" s="69">
        <v>0</v>
      </c>
      <c r="W35" s="69">
        <v>128</v>
      </c>
    </row>
    <row r="36" spans="1:23" x14ac:dyDescent="0.2">
      <c r="A36" s="66" t="s">
        <v>519</v>
      </c>
      <c r="B36" s="67">
        <f t="shared" si="0"/>
        <v>537</v>
      </c>
      <c r="C36" s="68">
        <f t="shared" si="1"/>
        <v>81</v>
      </c>
      <c r="D36" s="69">
        <v>68</v>
      </c>
      <c r="E36" s="69">
        <v>4</v>
      </c>
      <c r="F36" s="69">
        <v>9</v>
      </c>
      <c r="G36" s="69">
        <f t="shared" si="2"/>
        <v>142</v>
      </c>
      <c r="H36" s="69">
        <v>65</v>
      </c>
      <c r="I36" s="69">
        <v>54</v>
      </c>
      <c r="J36" s="69">
        <v>12</v>
      </c>
      <c r="K36" s="69">
        <v>1</v>
      </c>
      <c r="L36" s="69">
        <v>10</v>
      </c>
      <c r="M36" s="69">
        <f t="shared" si="3"/>
        <v>136</v>
      </c>
      <c r="N36" s="69">
        <v>69</v>
      </c>
      <c r="O36" s="69">
        <v>53</v>
      </c>
      <c r="P36" s="69">
        <v>14</v>
      </c>
      <c r="Q36" s="69">
        <f t="shared" si="4"/>
        <v>68</v>
      </c>
      <c r="R36" s="69">
        <v>58</v>
      </c>
      <c r="S36" s="69">
        <v>10</v>
      </c>
      <c r="T36" s="69">
        <v>0</v>
      </c>
      <c r="U36" s="69">
        <v>0</v>
      </c>
      <c r="V36" s="69">
        <v>0</v>
      </c>
      <c r="W36" s="69">
        <v>110</v>
      </c>
    </row>
    <row r="37" spans="1:23" x14ac:dyDescent="0.2">
      <c r="A37" s="66" t="s">
        <v>520</v>
      </c>
      <c r="B37" s="67">
        <f t="shared" si="0"/>
        <v>543</v>
      </c>
      <c r="C37" s="68">
        <f t="shared" si="1"/>
        <v>86</v>
      </c>
      <c r="D37" s="69">
        <v>72</v>
      </c>
      <c r="E37" s="69">
        <v>6</v>
      </c>
      <c r="F37" s="69">
        <v>8</v>
      </c>
      <c r="G37" s="69">
        <f t="shared" si="2"/>
        <v>154</v>
      </c>
      <c r="H37" s="69">
        <v>68</v>
      </c>
      <c r="I37" s="69">
        <v>67</v>
      </c>
      <c r="J37" s="69">
        <v>10</v>
      </c>
      <c r="K37" s="69">
        <v>3</v>
      </c>
      <c r="L37" s="69">
        <v>6</v>
      </c>
      <c r="M37" s="69">
        <f t="shared" si="3"/>
        <v>148</v>
      </c>
      <c r="N37" s="69">
        <v>69</v>
      </c>
      <c r="O37" s="69">
        <v>61</v>
      </c>
      <c r="P37" s="69">
        <v>18</v>
      </c>
      <c r="Q37" s="69">
        <f t="shared" si="4"/>
        <v>84</v>
      </c>
      <c r="R37" s="69">
        <v>69</v>
      </c>
      <c r="S37" s="69">
        <v>14</v>
      </c>
      <c r="T37" s="69">
        <v>1</v>
      </c>
      <c r="U37" s="69">
        <v>1</v>
      </c>
      <c r="V37" s="69">
        <v>0</v>
      </c>
      <c r="W37" s="69">
        <v>70</v>
      </c>
    </row>
    <row r="38" spans="1:23" x14ac:dyDescent="0.2">
      <c r="A38" s="66" t="s">
        <v>521</v>
      </c>
      <c r="B38" s="67">
        <f t="shared" si="0"/>
        <v>1125</v>
      </c>
      <c r="C38" s="68">
        <f t="shared" si="1"/>
        <v>168</v>
      </c>
      <c r="D38" s="69">
        <v>151</v>
      </c>
      <c r="E38" s="69">
        <v>8</v>
      </c>
      <c r="F38" s="69">
        <v>9</v>
      </c>
      <c r="G38" s="69">
        <f t="shared" si="2"/>
        <v>321</v>
      </c>
      <c r="H38" s="69">
        <v>107</v>
      </c>
      <c r="I38" s="69">
        <v>170</v>
      </c>
      <c r="J38" s="69">
        <v>26</v>
      </c>
      <c r="K38" s="69">
        <v>7</v>
      </c>
      <c r="L38" s="69">
        <v>11</v>
      </c>
      <c r="M38" s="69">
        <f t="shared" si="3"/>
        <v>300</v>
      </c>
      <c r="N38" s="69">
        <v>112</v>
      </c>
      <c r="O38" s="69">
        <v>159</v>
      </c>
      <c r="P38" s="69">
        <v>29</v>
      </c>
      <c r="Q38" s="69">
        <f t="shared" si="4"/>
        <v>196</v>
      </c>
      <c r="R38" s="69">
        <v>166</v>
      </c>
      <c r="S38" s="69">
        <v>26</v>
      </c>
      <c r="T38" s="69">
        <v>4</v>
      </c>
      <c r="U38" s="69">
        <v>0</v>
      </c>
      <c r="V38" s="69">
        <v>0</v>
      </c>
      <c r="W38" s="69">
        <v>140</v>
      </c>
    </row>
    <row r="39" spans="1:23" x14ac:dyDescent="0.2">
      <c r="A39" s="66" t="s">
        <v>522</v>
      </c>
      <c r="B39" s="67">
        <f t="shared" si="0"/>
        <v>336</v>
      </c>
      <c r="C39" s="68">
        <f t="shared" si="1"/>
        <v>47</v>
      </c>
      <c r="D39" s="69">
        <v>44</v>
      </c>
      <c r="E39" s="69">
        <v>1</v>
      </c>
      <c r="F39" s="69">
        <v>2</v>
      </c>
      <c r="G39" s="69">
        <f t="shared" si="2"/>
        <v>95</v>
      </c>
      <c r="H39" s="69">
        <v>33</v>
      </c>
      <c r="I39" s="69">
        <v>49</v>
      </c>
      <c r="J39" s="69">
        <v>11</v>
      </c>
      <c r="K39" s="69">
        <v>1</v>
      </c>
      <c r="L39" s="69">
        <v>1</v>
      </c>
      <c r="M39" s="69">
        <f t="shared" si="3"/>
        <v>91</v>
      </c>
      <c r="N39" s="69">
        <v>36</v>
      </c>
      <c r="O39" s="69">
        <v>46</v>
      </c>
      <c r="P39" s="69">
        <v>9</v>
      </c>
      <c r="Q39" s="69">
        <f t="shared" si="4"/>
        <v>60</v>
      </c>
      <c r="R39" s="69">
        <v>48</v>
      </c>
      <c r="S39" s="69">
        <v>11</v>
      </c>
      <c r="T39" s="69">
        <v>1</v>
      </c>
      <c r="U39" s="69">
        <v>2</v>
      </c>
      <c r="V39" s="69">
        <v>0</v>
      </c>
      <c r="W39" s="69">
        <v>41</v>
      </c>
    </row>
    <row r="40" spans="1:23" x14ac:dyDescent="0.2">
      <c r="A40" s="66" t="s">
        <v>523</v>
      </c>
      <c r="B40" s="67">
        <f t="shared" si="0"/>
        <v>129</v>
      </c>
      <c r="C40" s="68">
        <f t="shared" si="1"/>
        <v>13</v>
      </c>
      <c r="D40" s="69">
        <v>12</v>
      </c>
      <c r="E40" s="69">
        <v>1</v>
      </c>
      <c r="F40" s="69">
        <v>0</v>
      </c>
      <c r="G40" s="69">
        <f t="shared" si="2"/>
        <v>39</v>
      </c>
      <c r="H40" s="69">
        <v>9</v>
      </c>
      <c r="I40" s="69">
        <v>23</v>
      </c>
      <c r="J40" s="69">
        <v>6</v>
      </c>
      <c r="K40" s="69">
        <v>1</v>
      </c>
      <c r="L40" s="69">
        <v>0</v>
      </c>
      <c r="M40" s="69">
        <f t="shared" si="3"/>
        <v>39</v>
      </c>
      <c r="N40" s="69">
        <v>10</v>
      </c>
      <c r="O40" s="69">
        <v>23</v>
      </c>
      <c r="P40" s="69">
        <v>6</v>
      </c>
      <c r="Q40" s="69">
        <f t="shared" si="4"/>
        <v>29</v>
      </c>
      <c r="R40" s="69">
        <v>22</v>
      </c>
      <c r="S40" s="69">
        <v>7</v>
      </c>
      <c r="T40" s="69">
        <v>0</v>
      </c>
      <c r="U40" s="69">
        <v>0</v>
      </c>
      <c r="V40" s="69">
        <v>0</v>
      </c>
      <c r="W40" s="69">
        <v>9</v>
      </c>
    </row>
    <row r="41" spans="1:23" x14ac:dyDescent="0.2">
      <c r="A41" s="66" t="s">
        <v>524</v>
      </c>
      <c r="B41" s="67">
        <f t="shared" si="0"/>
        <v>705</v>
      </c>
      <c r="C41" s="68">
        <f t="shared" si="1"/>
        <v>95</v>
      </c>
      <c r="D41" s="69">
        <v>74</v>
      </c>
      <c r="E41" s="69">
        <v>13</v>
      </c>
      <c r="F41" s="69">
        <v>8</v>
      </c>
      <c r="G41" s="69">
        <f t="shared" si="2"/>
        <v>199</v>
      </c>
      <c r="H41" s="69">
        <v>63</v>
      </c>
      <c r="I41" s="69">
        <v>99</v>
      </c>
      <c r="J41" s="69">
        <v>14</v>
      </c>
      <c r="K41" s="69">
        <v>11</v>
      </c>
      <c r="L41" s="69">
        <v>12</v>
      </c>
      <c r="M41" s="69">
        <f t="shared" si="3"/>
        <v>186</v>
      </c>
      <c r="N41" s="69">
        <v>68</v>
      </c>
      <c r="O41" s="69">
        <v>98</v>
      </c>
      <c r="P41" s="69">
        <v>20</v>
      </c>
      <c r="Q41" s="69">
        <f t="shared" si="4"/>
        <v>116</v>
      </c>
      <c r="R41" s="69">
        <v>101</v>
      </c>
      <c r="S41" s="69">
        <v>13</v>
      </c>
      <c r="T41" s="69">
        <v>2</v>
      </c>
      <c r="U41" s="69">
        <v>0</v>
      </c>
      <c r="V41" s="69">
        <v>0</v>
      </c>
      <c r="W41" s="69">
        <v>109</v>
      </c>
    </row>
    <row r="42" spans="1:23" x14ac:dyDescent="0.2">
      <c r="A42" s="66" t="s">
        <v>525</v>
      </c>
      <c r="B42" s="67">
        <f t="shared" si="0"/>
        <v>591</v>
      </c>
      <c r="C42" s="68">
        <f t="shared" si="1"/>
        <v>54</v>
      </c>
      <c r="D42" s="69">
        <v>46</v>
      </c>
      <c r="E42" s="69">
        <v>3</v>
      </c>
      <c r="F42" s="69">
        <v>5</v>
      </c>
      <c r="G42" s="69">
        <f t="shared" si="2"/>
        <v>158</v>
      </c>
      <c r="H42" s="69">
        <v>34</v>
      </c>
      <c r="I42" s="69">
        <v>97</v>
      </c>
      <c r="J42" s="69">
        <v>18</v>
      </c>
      <c r="K42" s="69">
        <v>4</v>
      </c>
      <c r="L42" s="69">
        <v>5</v>
      </c>
      <c r="M42" s="69">
        <f t="shared" si="3"/>
        <v>151</v>
      </c>
      <c r="N42" s="69">
        <v>38</v>
      </c>
      <c r="O42" s="69">
        <v>97</v>
      </c>
      <c r="P42" s="69">
        <v>16</v>
      </c>
      <c r="Q42" s="69">
        <f t="shared" si="4"/>
        <v>115</v>
      </c>
      <c r="R42" s="69">
        <v>97</v>
      </c>
      <c r="S42" s="69">
        <v>17</v>
      </c>
      <c r="T42" s="69">
        <v>1</v>
      </c>
      <c r="U42" s="69">
        <v>1</v>
      </c>
      <c r="V42" s="69">
        <v>0</v>
      </c>
      <c r="W42" s="69">
        <v>112</v>
      </c>
    </row>
    <row r="43" spans="1:23" x14ac:dyDescent="0.2">
      <c r="A43" s="66" t="s">
        <v>526</v>
      </c>
      <c r="B43" s="67">
        <f t="shared" si="0"/>
        <v>444</v>
      </c>
      <c r="C43" s="68">
        <f t="shared" si="1"/>
        <v>60</v>
      </c>
      <c r="D43" s="69">
        <v>47</v>
      </c>
      <c r="E43" s="69">
        <v>7</v>
      </c>
      <c r="F43" s="69">
        <v>6</v>
      </c>
      <c r="G43" s="69">
        <f t="shared" si="2"/>
        <v>124</v>
      </c>
      <c r="H43" s="69">
        <v>34</v>
      </c>
      <c r="I43" s="69">
        <v>68</v>
      </c>
      <c r="J43" s="69">
        <v>10</v>
      </c>
      <c r="K43" s="69">
        <v>4</v>
      </c>
      <c r="L43" s="69">
        <v>8</v>
      </c>
      <c r="M43" s="69">
        <f t="shared" si="3"/>
        <v>121</v>
      </c>
      <c r="N43" s="69">
        <v>42</v>
      </c>
      <c r="O43" s="69">
        <v>68</v>
      </c>
      <c r="P43" s="69">
        <v>11</v>
      </c>
      <c r="Q43" s="69">
        <f t="shared" si="4"/>
        <v>73</v>
      </c>
      <c r="R43" s="69">
        <v>65</v>
      </c>
      <c r="S43" s="69">
        <v>8</v>
      </c>
      <c r="T43" s="69">
        <v>0</v>
      </c>
      <c r="U43" s="69">
        <v>0</v>
      </c>
      <c r="V43" s="69">
        <v>8</v>
      </c>
      <c r="W43" s="69">
        <v>58</v>
      </c>
    </row>
    <row r="44" spans="1:23" x14ac:dyDescent="0.2">
      <c r="A44" s="66" t="s">
        <v>527</v>
      </c>
      <c r="B44" s="67">
        <f t="shared" si="0"/>
        <v>63</v>
      </c>
      <c r="C44" s="68">
        <f t="shared" si="1"/>
        <v>6</v>
      </c>
      <c r="D44" s="69">
        <v>6</v>
      </c>
      <c r="E44" s="69">
        <v>0</v>
      </c>
      <c r="F44" s="69">
        <v>0</v>
      </c>
      <c r="G44" s="69">
        <f t="shared" si="2"/>
        <v>17</v>
      </c>
      <c r="H44" s="69">
        <v>4</v>
      </c>
      <c r="I44" s="69">
        <v>11</v>
      </c>
      <c r="J44" s="69">
        <v>2</v>
      </c>
      <c r="K44" s="69">
        <v>0</v>
      </c>
      <c r="L44" s="69">
        <v>0</v>
      </c>
      <c r="M44" s="69">
        <f t="shared" si="3"/>
        <v>16</v>
      </c>
      <c r="N44" s="69">
        <v>4</v>
      </c>
      <c r="O44" s="69">
        <v>11</v>
      </c>
      <c r="P44" s="69">
        <v>1</v>
      </c>
      <c r="Q44" s="69">
        <f t="shared" si="4"/>
        <v>11</v>
      </c>
      <c r="R44" s="69">
        <v>10</v>
      </c>
      <c r="S44" s="69">
        <v>1</v>
      </c>
      <c r="T44" s="69">
        <v>0</v>
      </c>
      <c r="U44" s="69">
        <v>0</v>
      </c>
      <c r="V44" s="69">
        <v>0</v>
      </c>
      <c r="W44" s="69">
        <v>13</v>
      </c>
    </row>
    <row r="45" spans="1:23" x14ac:dyDescent="0.2">
      <c r="A45" s="66" t="s">
        <v>528</v>
      </c>
      <c r="B45" s="67">
        <f t="shared" si="0"/>
        <v>897</v>
      </c>
      <c r="C45" s="68">
        <f t="shared" si="1"/>
        <v>92</v>
      </c>
      <c r="D45" s="69">
        <v>77</v>
      </c>
      <c r="E45" s="69">
        <v>3</v>
      </c>
      <c r="F45" s="69">
        <v>12</v>
      </c>
      <c r="G45" s="69">
        <f t="shared" si="2"/>
        <v>271</v>
      </c>
      <c r="H45" s="69">
        <v>65</v>
      </c>
      <c r="I45" s="69">
        <v>177</v>
      </c>
      <c r="J45" s="69">
        <v>21</v>
      </c>
      <c r="K45" s="69">
        <v>2</v>
      </c>
      <c r="L45" s="69">
        <v>6</v>
      </c>
      <c r="M45" s="69">
        <f t="shared" si="3"/>
        <v>255</v>
      </c>
      <c r="N45" s="69">
        <v>66</v>
      </c>
      <c r="O45" s="69">
        <v>167</v>
      </c>
      <c r="P45" s="69">
        <v>22</v>
      </c>
      <c r="Q45" s="69">
        <f t="shared" si="4"/>
        <v>188</v>
      </c>
      <c r="R45" s="69">
        <v>165</v>
      </c>
      <c r="S45" s="69">
        <v>22</v>
      </c>
      <c r="T45" s="69">
        <v>1</v>
      </c>
      <c r="U45" s="69">
        <v>0</v>
      </c>
      <c r="V45" s="69">
        <v>3</v>
      </c>
      <c r="W45" s="69">
        <v>88</v>
      </c>
    </row>
    <row r="46" spans="1:23" x14ac:dyDescent="0.2">
      <c r="A46" s="66" t="s">
        <v>529</v>
      </c>
      <c r="B46" s="67">
        <f t="shared" si="0"/>
        <v>1596</v>
      </c>
      <c r="C46" s="68">
        <f t="shared" si="1"/>
        <v>162</v>
      </c>
      <c r="D46" s="69">
        <v>121</v>
      </c>
      <c r="E46" s="69">
        <v>27</v>
      </c>
      <c r="F46" s="69">
        <v>14</v>
      </c>
      <c r="G46" s="69">
        <f t="shared" si="2"/>
        <v>413</v>
      </c>
      <c r="H46" s="69">
        <v>103</v>
      </c>
      <c r="I46" s="69">
        <v>255</v>
      </c>
      <c r="J46" s="69">
        <v>29</v>
      </c>
      <c r="K46" s="69">
        <v>15</v>
      </c>
      <c r="L46" s="69">
        <v>11</v>
      </c>
      <c r="M46" s="69">
        <f t="shared" si="3"/>
        <v>386</v>
      </c>
      <c r="N46" s="69">
        <v>91</v>
      </c>
      <c r="O46" s="69">
        <v>253</v>
      </c>
      <c r="P46" s="69">
        <v>42</v>
      </c>
      <c r="Q46" s="69">
        <f t="shared" si="4"/>
        <v>288</v>
      </c>
      <c r="R46" s="69">
        <v>259</v>
      </c>
      <c r="S46" s="69">
        <v>26</v>
      </c>
      <c r="T46" s="69">
        <v>3</v>
      </c>
      <c r="U46" s="69">
        <v>4</v>
      </c>
      <c r="V46" s="69">
        <v>3</v>
      </c>
      <c r="W46" s="69">
        <v>340</v>
      </c>
    </row>
    <row r="47" spans="1:23" x14ac:dyDescent="0.2">
      <c r="A47" s="66" t="s">
        <v>530</v>
      </c>
      <c r="B47" s="67">
        <f t="shared" si="0"/>
        <v>474</v>
      </c>
      <c r="C47" s="68">
        <f t="shared" si="1"/>
        <v>28</v>
      </c>
      <c r="D47" s="69">
        <v>22</v>
      </c>
      <c r="E47" s="69">
        <v>4</v>
      </c>
      <c r="F47" s="69">
        <v>2</v>
      </c>
      <c r="G47" s="69">
        <f t="shared" si="2"/>
        <v>139</v>
      </c>
      <c r="H47" s="69">
        <v>20</v>
      </c>
      <c r="I47" s="69">
        <v>112</v>
      </c>
      <c r="J47" s="69">
        <v>7</v>
      </c>
      <c r="K47" s="69">
        <v>0</v>
      </c>
      <c r="L47" s="69">
        <v>0</v>
      </c>
      <c r="M47" s="69">
        <f t="shared" si="3"/>
        <v>131</v>
      </c>
      <c r="N47" s="69">
        <v>20</v>
      </c>
      <c r="O47" s="69">
        <v>102</v>
      </c>
      <c r="P47" s="69">
        <v>9</v>
      </c>
      <c r="Q47" s="69">
        <f t="shared" si="4"/>
        <v>122</v>
      </c>
      <c r="R47" s="69">
        <v>112</v>
      </c>
      <c r="S47" s="69">
        <v>10</v>
      </c>
      <c r="T47" s="69">
        <v>0</v>
      </c>
      <c r="U47" s="69">
        <v>0</v>
      </c>
      <c r="V47" s="69">
        <v>0</v>
      </c>
      <c r="W47" s="69">
        <v>54</v>
      </c>
    </row>
    <row r="48" spans="1:23" x14ac:dyDescent="0.2">
      <c r="A48" s="66" t="s">
        <v>531</v>
      </c>
      <c r="B48" s="67">
        <f t="shared" si="0"/>
        <v>1218</v>
      </c>
      <c r="C48" s="68">
        <f t="shared" si="1"/>
        <v>73</v>
      </c>
      <c r="D48" s="69">
        <v>59</v>
      </c>
      <c r="E48" s="69">
        <v>10</v>
      </c>
      <c r="F48" s="69">
        <v>4</v>
      </c>
      <c r="G48" s="69">
        <f t="shared" si="2"/>
        <v>352</v>
      </c>
      <c r="H48" s="69">
        <v>44</v>
      </c>
      <c r="I48" s="69">
        <v>246</v>
      </c>
      <c r="J48" s="69">
        <v>52</v>
      </c>
      <c r="K48" s="69">
        <v>4</v>
      </c>
      <c r="L48" s="69">
        <v>6</v>
      </c>
      <c r="M48" s="69">
        <f t="shared" si="3"/>
        <v>350</v>
      </c>
      <c r="N48" s="69">
        <v>50</v>
      </c>
      <c r="O48" s="69">
        <v>244</v>
      </c>
      <c r="P48" s="69">
        <v>56</v>
      </c>
      <c r="Q48" s="69">
        <f t="shared" si="4"/>
        <v>297</v>
      </c>
      <c r="R48" s="69">
        <v>248</v>
      </c>
      <c r="S48" s="69">
        <v>49</v>
      </c>
      <c r="T48" s="69">
        <v>0</v>
      </c>
      <c r="U48" s="69">
        <v>1</v>
      </c>
      <c r="V48" s="69">
        <v>0</v>
      </c>
      <c r="W48" s="69">
        <v>145</v>
      </c>
    </row>
    <row r="49" spans="1:23" x14ac:dyDescent="0.2">
      <c r="A49" s="66" t="s">
        <v>532</v>
      </c>
      <c r="B49" s="67">
        <f t="shared" si="0"/>
        <v>1002</v>
      </c>
      <c r="C49" s="68">
        <f t="shared" si="1"/>
        <v>160</v>
      </c>
      <c r="D49" s="69">
        <v>121</v>
      </c>
      <c r="E49" s="69">
        <v>21</v>
      </c>
      <c r="F49" s="69">
        <v>18</v>
      </c>
      <c r="G49" s="69">
        <f t="shared" si="2"/>
        <v>266</v>
      </c>
      <c r="H49" s="69">
        <v>102</v>
      </c>
      <c r="I49" s="69">
        <v>106</v>
      </c>
      <c r="J49" s="69">
        <v>31</v>
      </c>
      <c r="K49" s="69">
        <v>11</v>
      </c>
      <c r="L49" s="69">
        <v>16</v>
      </c>
      <c r="M49" s="69">
        <f t="shared" si="3"/>
        <v>252</v>
      </c>
      <c r="N49" s="69">
        <v>105</v>
      </c>
      <c r="O49" s="69">
        <v>102</v>
      </c>
      <c r="P49" s="69">
        <v>45</v>
      </c>
      <c r="Q49" s="69">
        <f t="shared" si="4"/>
        <v>151</v>
      </c>
      <c r="R49" s="69">
        <v>112</v>
      </c>
      <c r="S49" s="69">
        <v>38</v>
      </c>
      <c r="T49" s="69">
        <v>1</v>
      </c>
      <c r="U49" s="69">
        <v>3</v>
      </c>
      <c r="V49" s="69">
        <v>0</v>
      </c>
      <c r="W49" s="69">
        <v>170</v>
      </c>
    </row>
    <row r="50" spans="1:23" x14ac:dyDescent="0.2">
      <c r="A50" s="66" t="s">
        <v>533</v>
      </c>
      <c r="B50" s="67">
        <f t="shared" si="0"/>
        <v>822</v>
      </c>
      <c r="C50" s="68">
        <f t="shared" si="1"/>
        <v>100</v>
      </c>
      <c r="D50" s="69">
        <v>78</v>
      </c>
      <c r="E50" s="69">
        <v>17</v>
      </c>
      <c r="F50" s="69">
        <v>5</v>
      </c>
      <c r="G50" s="69">
        <f t="shared" si="2"/>
        <v>228</v>
      </c>
      <c r="H50" s="69">
        <v>72</v>
      </c>
      <c r="I50" s="69">
        <v>111</v>
      </c>
      <c r="J50" s="69">
        <v>32</v>
      </c>
      <c r="K50" s="69">
        <v>5</v>
      </c>
      <c r="L50" s="69">
        <v>8</v>
      </c>
      <c r="M50" s="69">
        <f t="shared" si="3"/>
        <v>206</v>
      </c>
      <c r="N50" s="69">
        <v>70</v>
      </c>
      <c r="O50" s="69">
        <v>103</v>
      </c>
      <c r="P50" s="69">
        <v>33</v>
      </c>
      <c r="Q50" s="69">
        <f t="shared" si="4"/>
        <v>146</v>
      </c>
      <c r="R50" s="69">
        <v>115</v>
      </c>
      <c r="S50" s="69">
        <v>30</v>
      </c>
      <c r="T50" s="69">
        <v>1</v>
      </c>
      <c r="U50" s="69">
        <v>0</v>
      </c>
      <c r="V50" s="69">
        <v>3</v>
      </c>
      <c r="W50" s="69">
        <v>139</v>
      </c>
    </row>
    <row r="51" spans="1:23" x14ac:dyDescent="0.2">
      <c r="A51" s="66" t="s">
        <v>534</v>
      </c>
      <c r="B51" s="67">
        <f t="shared" si="0"/>
        <v>1167</v>
      </c>
      <c r="C51" s="68">
        <f t="shared" si="1"/>
        <v>166</v>
      </c>
      <c r="D51" s="69">
        <v>139</v>
      </c>
      <c r="E51" s="69">
        <v>11</v>
      </c>
      <c r="F51" s="69">
        <v>16</v>
      </c>
      <c r="G51" s="69">
        <f t="shared" si="2"/>
        <v>302</v>
      </c>
      <c r="H51" s="69">
        <v>106</v>
      </c>
      <c r="I51" s="69">
        <v>137</v>
      </c>
      <c r="J51" s="69">
        <v>34</v>
      </c>
      <c r="K51" s="69">
        <v>6</v>
      </c>
      <c r="L51" s="69">
        <v>19</v>
      </c>
      <c r="M51" s="69">
        <f t="shared" si="3"/>
        <v>289</v>
      </c>
      <c r="N51" s="69">
        <v>118</v>
      </c>
      <c r="O51" s="69">
        <v>131</v>
      </c>
      <c r="P51" s="69">
        <v>40</v>
      </c>
      <c r="Q51" s="69">
        <f t="shared" si="4"/>
        <v>183</v>
      </c>
      <c r="R51" s="69">
        <v>148</v>
      </c>
      <c r="S51" s="69">
        <v>33</v>
      </c>
      <c r="T51" s="69">
        <v>2</v>
      </c>
      <c r="U51" s="69">
        <v>0</v>
      </c>
      <c r="V51" s="69">
        <v>6</v>
      </c>
      <c r="W51" s="69">
        <v>221</v>
      </c>
    </row>
    <row r="52" spans="1:23" x14ac:dyDescent="0.2">
      <c r="A52" s="66" t="s">
        <v>535</v>
      </c>
      <c r="B52" s="67">
        <f t="shared" si="0"/>
        <v>1059</v>
      </c>
      <c r="C52" s="68">
        <f t="shared" si="1"/>
        <v>141</v>
      </c>
      <c r="D52" s="69">
        <v>114</v>
      </c>
      <c r="E52" s="69">
        <v>12</v>
      </c>
      <c r="F52" s="69">
        <v>15</v>
      </c>
      <c r="G52" s="69">
        <f t="shared" si="2"/>
        <v>271</v>
      </c>
      <c r="H52" s="69">
        <v>92</v>
      </c>
      <c r="I52" s="69">
        <v>129</v>
      </c>
      <c r="J52" s="69">
        <v>32</v>
      </c>
      <c r="K52" s="69">
        <v>6</v>
      </c>
      <c r="L52" s="69">
        <v>12</v>
      </c>
      <c r="M52" s="69">
        <f t="shared" si="3"/>
        <v>271</v>
      </c>
      <c r="N52" s="69">
        <v>97</v>
      </c>
      <c r="O52" s="69">
        <v>137</v>
      </c>
      <c r="P52" s="69">
        <v>37</v>
      </c>
      <c r="Q52" s="69">
        <f t="shared" si="4"/>
        <v>183</v>
      </c>
      <c r="R52" s="69">
        <v>154</v>
      </c>
      <c r="S52" s="69">
        <v>29</v>
      </c>
      <c r="T52" s="69">
        <v>0</v>
      </c>
      <c r="U52" s="69">
        <v>1</v>
      </c>
      <c r="V52" s="69">
        <v>0</v>
      </c>
      <c r="W52" s="69">
        <v>192</v>
      </c>
    </row>
    <row r="53" spans="1:23" x14ac:dyDescent="0.2">
      <c r="A53" s="66" t="s">
        <v>536</v>
      </c>
      <c r="B53" s="67">
        <f t="shared" si="0"/>
        <v>1320</v>
      </c>
      <c r="C53" s="68">
        <f t="shared" si="1"/>
        <v>155</v>
      </c>
      <c r="D53" s="69">
        <v>123</v>
      </c>
      <c r="E53" s="69">
        <v>13</v>
      </c>
      <c r="F53" s="69">
        <v>19</v>
      </c>
      <c r="G53" s="69">
        <f t="shared" si="2"/>
        <v>359</v>
      </c>
      <c r="H53" s="69">
        <v>106</v>
      </c>
      <c r="I53" s="69">
        <v>177</v>
      </c>
      <c r="J53" s="69">
        <v>53</v>
      </c>
      <c r="K53" s="69">
        <v>4</v>
      </c>
      <c r="L53" s="69">
        <v>19</v>
      </c>
      <c r="M53" s="69">
        <f t="shared" si="3"/>
        <v>326</v>
      </c>
      <c r="N53" s="69">
        <v>109</v>
      </c>
      <c r="O53" s="69">
        <v>165</v>
      </c>
      <c r="P53" s="69">
        <v>52</v>
      </c>
      <c r="Q53" s="69">
        <f t="shared" si="4"/>
        <v>242</v>
      </c>
      <c r="R53" s="69">
        <v>192</v>
      </c>
      <c r="S53" s="69">
        <v>48</v>
      </c>
      <c r="T53" s="69">
        <v>2</v>
      </c>
      <c r="U53" s="69">
        <v>0</v>
      </c>
      <c r="V53" s="69">
        <v>0</v>
      </c>
      <c r="W53" s="69">
        <v>238</v>
      </c>
    </row>
    <row r="54" spans="1:23" x14ac:dyDescent="0.2">
      <c r="A54" s="66" t="s">
        <v>537</v>
      </c>
      <c r="B54" s="67">
        <f t="shared" si="0"/>
        <v>927</v>
      </c>
      <c r="C54" s="68">
        <f t="shared" si="1"/>
        <v>97</v>
      </c>
      <c r="D54" s="69">
        <v>80</v>
      </c>
      <c r="E54" s="69">
        <v>9</v>
      </c>
      <c r="F54" s="69">
        <v>8</v>
      </c>
      <c r="G54" s="69">
        <f t="shared" si="2"/>
        <v>263</v>
      </c>
      <c r="H54" s="69">
        <v>66</v>
      </c>
      <c r="I54" s="69">
        <v>158</v>
      </c>
      <c r="J54" s="69">
        <v>26</v>
      </c>
      <c r="K54" s="69">
        <v>5</v>
      </c>
      <c r="L54" s="69">
        <v>8</v>
      </c>
      <c r="M54" s="69">
        <f t="shared" si="3"/>
        <v>253</v>
      </c>
      <c r="N54" s="69">
        <v>71</v>
      </c>
      <c r="O54" s="69">
        <v>152</v>
      </c>
      <c r="P54" s="69">
        <v>30</v>
      </c>
      <c r="Q54" s="69">
        <f t="shared" si="4"/>
        <v>181</v>
      </c>
      <c r="R54" s="69">
        <v>159</v>
      </c>
      <c r="S54" s="69">
        <v>22</v>
      </c>
      <c r="T54" s="69">
        <v>0</v>
      </c>
      <c r="U54" s="69">
        <v>0</v>
      </c>
      <c r="V54" s="69">
        <v>0</v>
      </c>
      <c r="W54" s="69">
        <v>133</v>
      </c>
    </row>
    <row r="55" spans="1:23" x14ac:dyDescent="0.2">
      <c r="A55" s="66" t="s">
        <v>538</v>
      </c>
      <c r="B55" s="67">
        <f t="shared" si="0"/>
        <v>348</v>
      </c>
      <c r="C55" s="68">
        <f t="shared" si="1"/>
        <v>40</v>
      </c>
      <c r="D55" s="69">
        <v>30</v>
      </c>
      <c r="E55" s="69">
        <v>9</v>
      </c>
      <c r="F55" s="69">
        <v>1</v>
      </c>
      <c r="G55" s="69">
        <f t="shared" si="2"/>
        <v>105</v>
      </c>
      <c r="H55" s="69">
        <v>23</v>
      </c>
      <c r="I55" s="69">
        <v>66</v>
      </c>
      <c r="J55" s="69">
        <v>10</v>
      </c>
      <c r="K55" s="69">
        <v>5</v>
      </c>
      <c r="L55" s="69">
        <v>1</v>
      </c>
      <c r="M55" s="69">
        <f t="shared" si="3"/>
        <v>99</v>
      </c>
      <c r="N55" s="69">
        <v>28</v>
      </c>
      <c r="O55" s="69">
        <v>61</v>
      </c>
      <c r="P55" s="69">
        <v>10</v>
      </c>
      <c r="Q55" s="69">
        <f t="shared" si="4"/>
        <v>71</v>
      </c>
      <c r="R55" s="69">
        <v>61</v>
      </c>
      <c r="S55" s="69">
        <v>10</v>
      </c>
      <c r="T55" s="69">
        <v>0</v>
      </c>
      <c r="U55" s="69">
        <v>0</v>
      </c>
      <c r="V55" s="69">
        <v>0</v>
      </c>
      <c r="W55" s="69">
        <v>33</v>
      </c>
    </row>
    <row r="56" spans="1:23" x14ac:dyDescent="0.2">
      <c r="A56" s="66" t="s">
        <v>539</v>
      </c>
      <c r="B56" s="67">
        <f t="shared" si="0"/>
        <v>471</v>
      </c>
      <c r="C56" s="68">
        <f t="shared" si="1"/>
        <v>86</v>
      </c>
      <c r="D56" s="69">
        <v>77</v>
      </c>
      <c r="E56" s="69">
        <v>6</v>
      </c>
      <c r="F56" s="69">
        <v>3</v>
      </c>
      <c r="G56" s="69">
        <f t="shared" si="2"/>
        <v>131</v>
      </c>
      <c r="H56" s="69">
        <v>69</v>
      </c>
      <c r="I56" s="69">
        <v>53</v>
      </c>
      <c r="J56" s="69">
        <v>3</v>
      </c>
      <c r="K56" s="69">
        <v>3</v>
      </c>
      <c r="L56" s="69">
        <v>3</v>
      </c>
      <c r="M56" s="69">
        <f t="shared" si="3"/>
        <v>122</v>
      </c>
      <c r="N56" s="69">
        <v>69</v>
      </c>
      <c r="O56" s="69">
        <v>47</v>
      </c>
      <c r="P56" s="69">
        <v>6</v>
      </c>
      <c r="Q56" s="69">
        <f t="shared" si="4"/>
        <v>54</v>
      </c>
      <c r="R56" s="69">
        <v>50</v>
      </c>
      <c r="S56" s="69">
        <v>3</v>
      </c>
      <c r="T56" s="69">
        <v>1</v>
      </c>
      <c r="U56" s="69">
        <v>1</v>
      </c>
      <c r="V56" s="69">
        <v>0</v>
      </c>
      <c r="W56" s="69">
        <v>77</v>
      </c>
    </row>
    <row r="57" spans="1:23" x14ac:dyDescent="0.2">
      <c r="A57" s="66" t="s">
        <v>540</v>
      </c>
      <c r="B57" s="67">
        <f t="shared" si="0"/>
        <v>873</v>
      </c>
      <c r="C57" s="68">
        <f t="shared" si="1"/>
        <v>131</v>
      </c>
      <c r="D57" s="69">
        <v>118</v>
      </c>
      <c r="E57" s="69">
        <v>8</v>
      </c>
      <c r="F57" s="69">
        <v>5</v>
      </c>
      <c r="G57" s="69">
        <f t="shared" si="2"/>
        <v>238</v>
      </c>
      <c r="H57" s="69">
        <v>106</v>
      </c>
      <c r="I57" s="69">
        <v>103</v>
      </c>
      <c r="J57" s="69">
        <v>15</v>
      </c>
      <c r="K57" s="69">
        <v>9</v>
      </c>
      <c r="L57" s="69">
        <v>5</v>
      </c>
      <c r="M57" s="69">
        <f t="shared" si="3"/>
        <v>231</v>
      </c>
      <c r="N57" s="69">
        <v>108</v>
      </c>
      <c r="O57" s="69">
        <v>101</v>
      </c>
      <c r="P57" s="69">
        <v>22</v>
      </c>
      <c r="Q57" s="69">
        <f t="shared" si="4"/>
        <v>120</v>
      </c>
      <c r="R57" s="69">
        <v>102</v>
      </c>
      <c r="S57" s="69">
        <v>18</v>
      </c>
      <c r="T57" s="69">
        <v>0</v>
      </c>
      <c r="U57" s="69">
        <v>0</v>
      </c>
      <c r="V57" s="69">
        <v>0</v>
      </c>
      <c r="W57" s="69">
        <v>153</v>
      </c>
    </row>
    <row r="58" spans="1:23" x14ac:dyDescent="0.2">
      <c r="A58" s="66" t="s">
        <v>541</v>
      </c>
      <c r="B58" s="67">
        <f t="shared" si="0"/>
        <v>1110</v>
      </c>
      <c r="C58" s="68">
        <f t="shared" si="1"/>
        <v>161</v>
      </c>
      <c r="D58" s="69">
        <v>140</v>
      </c>
      <c r="E58" s="69">
        <v>12</v>
      </c>
      <c r="F58" s="69">
        <v>9</v>
      </c>
      <c r="G58" s="69">
        <f t="shared" si="2"/>
        <v>321</v>
      </c>
      <c r="H58" s="69">
        <v>131</v>
      </c>
      <c r="I58" s="69">
        <v>150</v>
      </c>
      <c r="J58" s="69">
        <v>21</v>
      </c>
      <c r="K58" s="69">
        <v>6</v>
      </c>
      <c r="L58" s="69">
        <v>13</v>
      </c>
      <c r="M58" s="69">
        <f t="shared" si="3"/>
        <v>302</v>
      </c>
      <c r="N58" s="69">
        <v>125</v>
      </c>
      <c r="O58" s="69">
        <v>148</v>
      </c>
      <c r="P58" s="69">
        <v>29</v>
      </c>
      <c r="Q58" s="69">
        <f t="shared" si="4"/>
        <v>177</v>
      </c>
      <c r="R58" s="69">
        <v>159</v>
      </c>
      <c r="S58" s="69">
        <v>16</v>
      </c>
      <c r="T58" s="69">
        <v>2</v>
      </c>
      <c r="U58" s="69">
        <v>1</v>
      </c>
      <c r="V58" s="69">
        <v>0</v>
      </c>
      <c r="W58" s="69">
        <v>148</v>
      </c>
    </row>
    <row r="59" spans="1:23" x14ac:dyDescent="0.2">
      <c r="A59" s="66" t="s">
        <v>542</v>
      </c>
      <c r="B59" s="67">
        <f t="shared" si="0"/>
        <v>321</v>
      </c>
      <c r="C59" s="68">
        <f t="shared" si="1"/>
        <v>53</v>
      </c>
      <c r="D59" s="69">
        <v>50</v>
      </c>
      <c r="E59" s="69">
        <v>3</v>
      </c>
      <c r="F59" s="69">
        <v>0</v>
      </c>
      <c r="G59" s="69">
        <f t="shared" si="2"/>
        <v>84</v>
      </c>
      <c r="H59" s="69">
        <v>38</v>
      </c>
      <c r="I59" s="69">
        <v>33</v>
      </c>
      <c r="J59" s="69">
        <v>5</v>
      </c>
      <c r="K59" s="69">
        <v>5</v>
      </c>
      <c r="L59" s="69">
        <v>3</v>
      </c>
      <c r="M59" s="69">
        <f t="shared" si="3"/>
        <v>81</v>
      </c>
      <c r="N59" s="69">
        <v>39</v>
      </c>
      <c r="O59" s="69">
        <v>34</v>
      </c>
      <c r="P59" s="69">
        <v>8</v>
      </c>
      <c r="Q59" s="69">
        <f t="shared" si="4"/>
        <v>41</v>
      </c>
      <c r="R59" s="69">
        <v>37</v>
      </c>
      <c r="S59" s="69">
        <v>4</v>
      </c>
      <c r="T59" s="69">
        <v>0</v>
      </c>
      <c r="U59" s="69">
        <v>0</v>
      </c>
      <c r="V59" s="69">
        <v>0</v>
      </c>
      <c r="W59" s="69">
        <v>62</v>
      </c>
    </row>
    <row r="60" spans="1:23" x14ac:dyDescent="0.2">
      <c r="A60" s="66" t="s">
        <v>543</v>
      </c>
      <c r="B60" s="67">
        <f t="shared" si="0"/>
        <v>918</v>
      </c>
      <c r="C60" s="68">
        <f t="shared" si="1"/>
        <v>174</v>
      </c>
      <c r="D60" s="69">
        <v>149</v>
      </c>
      <c r="E60" s="69">
        <v>9</v>
      </c>
      <c r="F60" s="69">
        <v>16</v>
      </c>
      <c r="G60" s="69">
        <f t="shared" si="2"/>
        <v>256</v>
      </c>
      <c r="H60" s="69">
        <v>129</v>
      </c>
      <c r="I60" s="69">
        <v>91</v>
      </c>
      <c r="J60" s="69">
        <v>19</v>
      </c>
      <c r="K60" s="69">
        <v>8</v>
      </c>
      <c r="L60" s="69">
        <v>9</v>
      </c>
      <c r="M60" s="69">
        <f t="shared" si="3"/>
        <v>238</v>
      </c>
      <c r="N60" s="69">
        <v>133</v>
      </c>
      <c r="O60" s="69">
        <v>79</v>
      </c>
      <c r="P60" s="69">
        <v>26</v>
      </c>
      <c r="Q60" s="69">
        <f t="shared" si="4"/>
        <v>103</v>
      </c>
      <c r="R60" s="69">
        <v>82</v>
      </c>
      <c r="S60" s="69">
        <v>20</v>
      </c>
      <c r="T60" s="69">
        <v>1</v>
      </c>
      <c r="U60" s="69">
        <v>0</v>
      </c>
      <c r="V60" s="69">
        <v>0</v>
      </c>
      <c r="W60" s="69">
        <v>147</v>
      </c>
    </row>
    <row r="61" spans="1:23" x14ac:dyDescent="0.2">
      <c r="A61" s="66" t="s">
        <v>544</v>
      </c>
      <c r="B61" s="67">
        <f t="shared" si="0"/>
        <v>1545</v>
      </c>
      <c r="C61" s="68">
        <f t="shared" si="1"/>
        <v>267</v>
      </c>
      <c r="D61" s="69">
        <v>234</v>
      </c>
      <c r="E61" s="69">
        <v>15</v>
      </c>
      <c r="F61" s="69">
        <v>18</v>
      </c>
      <c r="G61" s="69">
        <f t="shared" si="2"/>
        <v>420</v>
      </c>
      <c r="H61" s="69">
        <v>204</v>
      </c>
      <c r="I61" s="69">
        <v>175</v>
      </c>
      <c r="J61" s="69">
        <v>20</v>
      </c>
      <c r="K61" s="69">
        <v>6</v>
      </c>
      <c r="L61" s="69">
        <v>15</v>
      </c>
      <c r="M61" s="69">
        <f t="shared" si="3"/>
        <v>398</v>
      </c>
      <c r="N61" s="69">
        <v>201</v>
      </c>
      <c r="O61" s="69">
        <v>167</v>
      </c>
      <c r="P61" s="69">
        <v>30</v>
      </c>
      <c r="Q61" s="69">
        <f t="shared" si="4"/>
        <v>197</v>
      </c>
      <c r="R61" s="69">
        <v>170</v>
      </c>
      <c r="S61" s="69">
        <v>27</v>
      </c>
      <c r="T61" s="69">
        <v>0</v>
      </c>
      <c r="U61" s="69">
        <v>1</v>
      </c>
      <c r="V61" s="69">
        <v>0</v>
      </c>
      <c r="W61" s="69">
        <v>262</v>
      </c>
    </row>
    <row r="62" spans="1:23" x14ac:dyDescent="0.2">
      <c r="A62" s="66" t="s">
        <v>545</v>
      </c>
      <c r="B62" s="67">
        <f t="shared" si="0"/>
        <v>678</v>
      </c>
      <c r="C62" s="68">
        <f t="shared" si="1"/>
        <v>122</v>
      </c>
      <c r="D62" s="69">
        <v>105</v>
      </c>
      <c r="E62" s="69">
        <v>11</v>
      </c>
      <c r="F62" s="69">
        <v>6</v>
      </c>
      <c r="G62" s="69">
        <f t="shared" si="2"/>
        <v>182</v>
      </c>
      <c r="H62" s="69">
        <v>92</v>
      </c>
      <c r="I62" s="69">
        <v>68</v>
      </c>
      <c r="J62" s="69">
        <v>13</v>
      </c>
      <c r="K62" s="69">
        <v>3</v>
      </c>
      <c r="L62" s="69">
        <v>6</v>
      </c>
      <c r="M62" s="69">
        <f t="shared" si="3"/>
        <v>174</v>
      </c>
      <c r="N62" s="69">
        <v>95</v>
      </c>
      <c r="O62" s="69">
        <v>65</v>
      </c>
      <c r="P62" s="69">
        <v>14</v>
      </c>
      <c r="Q62" s="69">
        <f t="shared" si="4"/>
        <v>78</v>
      </c>
      <c r="R62" s="69">
        <v>63</v>
      </c>
      <c r="S62" s="69">
        <v>15</v>
      </c>
      <c r="T62" s="69">
        <v>0</v>
      </c>
      <c r="U62" s="69">
        <v>0</v>
      </c>
      <c r="V62" s="69">
        <v>0</v>
      </c>
      <c r="W62" s="69">
        <v>122</v>
      </c>
    </row>
    <row r="63" spans="1:23" x14ac:dyDescent="0.2">
      <c r="A63" s="66" t="s">
        <v>546</v>
      </c>
      <c r="B63" s="67">
        <f t="shared" si="0"/>
        <v>420</v>
      </c>
      <c r="C63" s="68">
        <f t="shared" si="1"/>
        <v>72</v>
      </c>
      <c r="D63" s="69">
        <v>60</v>
      </c>
      <c r="E63" s="69">
        <v>7</v>
      </c>
      <c r="F63" s="69">
        <v>5</v>
      </c>
      <c r="G63" s="69">
        <f t="shared" si="2"/>
        <v>108</v>
      </c>
      <c r="H63" s="69">
        <v>48</v>
      </c>
      <c r="I63" s="69">
        <v>38</v>
      </c>
      <c r="J63" s="69">
        <v>11</v>
      </c>
      <c r="K63" s="69">
        <v>6</v>
      </c>
      <c r="L63" s="69">
        <v>5</v>
      </c>
      <c r="M63" s="69">
        <f t="shared" si="3"/>
        <v>100</v>
      </c>
      <c r="N63" s="69">
        <v>47</v>
      </c>
      <c r="O63" s="69">
        <v>38</v>
      </c>
      <c r="P63" s="69">
        <v>15</v>
      </c>
      <c r="Q63" s="69">
        <f t="shared" si="4"/>
        <v>50</v>
      </c>
      <c r="R63" s="69">
        <v>40</v>
      </c>
      <c r="S63" s="69">
        <v>10</v>
      </c>
      <c r="T63" s="69">
        <v>0</v>
      </c>
      <c r="U63" s="69">
        <v>6</v>
      </c>
      <c r="V63" s="69">
        <v>0</v>
      </c>
      <c r="W63" s="69">
        <v>84</v>
      </c>
    </row>
    <row r="64" spans="1:23" x14ac:dyDescent="0.2">
      <c r="A64" s="66" t="s">
        <v>547</v>
      </c>
      <c r="B64" s="67">
        <f t="shared" si="0"/>
        <v>336</v>
      </c>
      <c r="C64" s="68">
        <f t="shared" si="1"/>
        <v>49</v>
      </c>
      <c r="D64" s="69">
        <v>38</v>
      </c>
      <c r="E64" s="69">
        <v>6</v>
      </c>
      <c r="F64" s="69">
        <v>5</v>
      </c>
      <c r="G64" s="69">
        <f t="shared" si="2"/>
        <v>94</v>
      </c>
      <c r="H64" s="69">
        <v>38</v>
      </c>
      <c r="I64" s="69">
        <v>36</v>
      </c>
      <c r="J64" s="69">
        <v>12</v>
      </c>
      <c r="K64" s="69">
        <v>4</v>
      </c>
      <c r="L64" s="69">
        <v>4</v>
      </c>
      <c r="M64" s="69">
        <f t="shared" si="3"/>
        <v>87</v>
      </c>
      <c r="N64" s="69">
        <v>37</v>
      </c>
      <c r="O64" s="69">
        <v>37</v>
      </c>
      <c r="P64" s="69">
        <v>13</v>
      </c>
      <c r="Q64" s="69">
        <f t="shared" si="4"/>
        <v>54</v>
      </c>
      <c r="R64" s="69">
        <v>43</v>
      </c>
      <c r="S64" s="69">
        <v>11</v>
      </c>
      <c r="T64" s="69">
        <v>0</v>
      </c>
      <c r="U64" s="69">
        <v>0</v>
      </c>
      <c r="V64" s="69">
        <v>0</v>
      </c>
      <c r="W64" s="69">
        <v>52</v>
      </c>
    </row>
    <row r="65" spans="1:23" x14ac:dyDescent="0.2">
      <c r="A65" s="66" t="s">
        <v>548</v>
      </c>
      <c r="B65" s="67">
        <f t="shared" si="0"/>
        <v>36</v>
      </c>
      <c r="C65" s="68">
        <f t="shared" si="1"/>
        <v>9</v>
      </c>
      <c r="D65" s="69">
        <v>9</v>
      </c>
      <c r="E65" s="69">
        <v>0</v>
      </c>
      <c r="F65" s="69">
        <v>0</v>
      </c>
      <c r="G65" s="69">
        <f t="shared" si="2"/>
        <v>8</v>
      </c>
      <c r="H65" s="69">
        <v>6</v>
      </c>
      <c r="I65" s="69">
        <v>1</v>
      </c>
      <c r="J65" s="69">
        <v>1</v>
      </c>
      <c r="K65" s="69">
        <v>0</v>
      </c>
      <c r="L65" s="69">
        <v>0</v>
      </c>
      <c r="M65" s="69">
        <f t="shared" si="3"/>
        <v>9</v>
      </c>
      <c r="N65" s="69">
        <v>7</v>
      </c>
      <c r="O65" s="69">
        <v>1</v>
      </c>
      <c r="P65" s="69">
        <v>1</v>
      </c>
      <c r="Q65" s="69">
        <f t="shared" si="4"/>
        <v>3</v>
      </c>
      <c r="R65" s="69">
        <v>2</v>
      </c>
      <c r="S65" s="69">
        <v>1</v>
      </c>
      <c r="T65" s="69">
        <v>0</v>
      </c>
      <c r="U65" s="69">
        <v>0</v>
      </c>
      <c r="V65" s="69">
        <v>0</v>
      </c>
      <c r="W65" s="69">
        <v>7</v>
      </c>
    </row>
    <row r="66" spans="1:23" x14ac:dyDescent="0.2">
      <c r="A66" s="66" t="s">
        <v>549</v>
      </c>
      <c r="B66" s="67">
        <f t="shared" si="0"/>
        <v>1305</v>
      </c>
      <c r="C66" s="68">
        <f t="shared" si="1"/>
        <v>223</v>
      </c>
      <c r="D66" s="69">
        <v>190</v>
      </c>
      <c r="E66" s="69">
        <v>22</v>
      </c>
      <c r="F66" s="69">
        <v>11</v>
      </c>
      <c r="G66" s="69">
        <f t="shared" si="2"/>
        <v>374</v>
      </c>
      <c r="H66" s="69">
        <v>168</v>
      </c>
      <c r="I66" s="69">
        <v>158</v>
      </c>
      <c r="J66" s="69">
        <v>23</v>
      </c>
      <c r="K66" s="69">
        <v>15</v>
      </c>
      <c r="L66" s="69">
        <v>10</v>
      </c>
      <c r="M66" s="69">
        <f t="shared" si="3"/>
        <v>359</v>
      </c>
      <c r="N66" s="69">
        <v>176</v>
      </c>
      <c r="O66" s="69">
        <v>151</v>
      </c>
      <c r="P66" s="69">
        <v>32</v>
      </c>
      <c r="Q66" s="69">
        <f t="shared" si="4"/>
        <v>176</v>
      </c>
      <c r="R66" s="69">
        <v>151</v>
      </c>
      <c r="S66" s="69">
        <v>23</v>
      </c>
      <c r="T66" s="69">
        <v>2</v>
      </c>
      <c r="U66" s="69">
        <v>0</v>
      </c>
      <c r="V66" s="69">
        <v>6</v>
      </c>
      <c r="W66" s="69">
        <v>167</v>
      </c>
    </row>
    <row r="67" spans="1:23" x14ac:dyDescent="0.2">
      <c r="A67" s="66" t="s">
        <v>550</v>
      </c>
      <c r="B67" s="67">
        <f t="shared" si="0"/>
        <v>1317</v>
      </c>
      <c r="C67" s="68">
        <f t="shared" si="1"/>
        <v>201</v>
      </c>
      <c r="D67" s="69">
        <v>175</v>
      </c>
      <c r="E67" s="69">
        <v>16</v>
      </c>
      <c r="F67" s="69">
        <v>10</v>
      </c>
      <c r="G67" s="69">
        <f t="shared" si="2"/>
        <v>360</v>
      </c>
      <c r="H67" s="69">
        <v>142</v>
      </c>
      <c r="I67" s="69">
        <v>166</v>
      </c>
      <c r="J67" s="69">
        <v>29</v>
      </c>
      <c r="K67" s="69">
        <v>15</v>
      </c>
      <c r="L67" s="69">
        <v>8</v>
      </c>
      <c r="M67" s="69">
        <f t="shared" si="3"/>
        <v>349</v>
      </c>
      <c r="N67" s="69">
        <v>150</v>
      </c>
      <c r="O67" s="69">
        <v>162</v>
      </c>
      <c r="P67" s="69">
        <v>37</v>
      </c>
      <c r="Q67" s="69">
        <f t="shared" si="4"/>
        <v>198</v>
      </c>
      <c r="R67" s="69">
        <v>173</v>
      </c>
      <c r="S67" s="69">
        <v>25</v>
      </c>
      <c r="T67" s="69">
        <v>0</v>
      </c>
      <c r="U67" s="69">
        <v>3</v>
      </c>
      <c r="V67" s="69">
        <v>0</v>
      </c>
      <c r="W67" s="69">
        <v>206</v>
      </c>
    </row>
    <row r="68" spans="1:23" x14ac:dyDescent="0.2">
      <c r="A68" s="66" t="s">
        <v>551</v>
      </c>
      <c r="B68" s="67">
        <f t="shared" ref="B68:B104" si="5">SUM(C68,G68,M68,Q68,U68:W68)</f>
        <v>1290</v>
      </c>
      <c r="C68" s="68">
        <f t="shared" ref="C68:C104" si="6">SUM(D68:F68)</f>
        <v>196</v>
      </c>
      <c r="D68" s="69">
        <v>173</v>
      </c>
      <c r="E68" s="69">
        <v>11</v>
      </c>
      <c r="F68" s="69">
        <v>12</v>
      </c>
      <c r="G68" s="69">
        <f t="shared" ref="G68:G104" si="7">SUM(H68:L68)</f>
        <v>353</v>
      </c>
      <c r="H68" s="69">
        <v>156</v>
      </c>
      <c r="I68" s="69">
        <v>156</v>
      </c>
      <c r="J68" s="69">
        <v>23</v>
      </c>
      <c r="K68" s="69">
        <v>6</v>
      </c>
      <c r="L68" s="69">
        <v>12</v>
      </c>
      <c r="M68" s="69">
        <f t="shared" ref="M68:M104" si="8">SUM(N68:P68)</f>
        <v>342</v>
      </c>
      <c r="N68" s="69">
        <v>161</v>
      </c>
      <c r="O68" s="69">
        <v>154</v>
      </c>
      <c r="P68" s="69">
        <v>27</v>
      </c>
      <c r="Q68" s="69">
        <f t="shared" ref="Q68:Q104" si="9">SUM(R68:T68)</f>
        <v>184</v>
      </c>
      <c r="R68" s="69">
        <v>159</v>
      </c>
      <c r="S68" s="69">
        <v>23</v>
      </c>
      <c r="T68" s="69">
        <v>2</v>
      </c>
      <c r="U68" s="69">
        <v>1</v>
      </c>
      <c r="V68" s="69">
        <v>0</v>
      </c>
      <c r="W68" s="69">
        <v>214</v>
      </c>
    </row>
    <row r="69" spans="1:23" x14ac:dyDescent="0.2">
      <c r="A69" s="66" t="s">
        <v>552</v>
      </c>
      <c r="B69" s="67">
        <f t="shared" si="5"/>
        <v>735</v>
      </c>
      <c r="C69" s="68">
        <f t="shared" si="6"/>
        <v>131</v>
      </c>
      <c r="D69" s="69">
        <v>117</v>
      </c>
      <c r="E69" s="69">
        <v>8</v>
      </c>
      <c r="F69" s="69">
        <v>6</v>
      </c>
      <c r="G69" s="69">
        <f t="shared" si="7"/>
        <v>204</v>
      </c>
      <c r="H69" s="69">
        <v>101</v>
      </c>
      <c r="I69" s="69">
        <v>81</v>
      </c>
      <c r="J69" s="69">
        <v>13</v>
      </c>
      <c r="K69" s="69">
        <v>4</v>
      </c>
      <c r="L69" s="69">
        <v>5</v>
      </c>
      <c r="M69" s="69">
        <f t="shared" si="8"/>
        <v>195</v>
      </c>
      <c r="N69" s="69">
        <v>105</v>
      </c>
      <c r="O69" s="69">
        <v>75</v>
      </c>
      <c r="P69" s="69">
        <v>15</v>
      </c>
      <c r="Q69" s="69">
        <f t="shared" si="9"/>
        <v>89</v>
      </c>
      <c r="R69" s="69">
        <v>78</v>
      </c>
      <c r="S69" s="69">
        <v>10</v>
      </c>
      <c r="T69" s="69">
        <v>1</v>
      </c>
      <c r="U69" s="69">
        <v>1</v>
      </c>
      <c r="V69" s="69">
        <v>0</v>
      </c>
      <c r="W69" s="69">
        <v>115</v>
      </c>
    </row>
    <row r="70" spans="1:23" x14ac:dyDescent="0.2">
      <c r="A70" s="66" t="s">
        <v>553</v>
      </c>
      <c r="B70" s="67">
        <f t="shared" si="5"/>
        <v>1029</v>
      </c>
      <c r="C70" s="68">
        <f t="shared" si="6"/>
        <v>168</v>
      </c>
      <c r="D70" s="69">
        <v>136</v>
      </c>
      <c r="E70" s="69">
        <v>19</v>
      </c>
      <c r="F70" s="69">
        <v>13</v>
      </c>
      <c r="G70" s="69">
        <f t="shared" si="7"/>
        <v>284</v>
      </c>
      <c r="H70" s="69">
        <v>113</v>
      </c>
      <c r="I70" s="69">
        <v>129</v>
      </c>
      <c r="J70" s="69">
        <v>22</v>
      </c>
      <c r="K70" s="69">
        <v>9</v>
      </c>
      <c r="L70" s="69">
        <v>11</v>
      </c>
      <c r="M70" s="69">
        <f t="shared" si="8"/>
        <v>265</v>
      </c>
      <c r="N70" s="69">
        <v>116</v>
      </c>
      <c r="O70" s="69">
        <v>121</v>
      </c>
      <c r="P70" s="69">
        <v>28</v>
      </c>
      <c r="Q70" s="69">
        <f t="shared" si="9"/>
        <v>135</v>
      </c>
      <c r="R70" s="69">
        <v>112</v>
      </c>
      <c r="S70" s="69">
        <v>23</v>
      </c>
      <c r="T70" s="69">
        <v>0</v>
      </c>
      <c r="U70" s="69">
        <v>3</v>
      </c>
      <c r="V70" s="69">
        <v>0</v>
      </c>
      <c r="W70" s="69">
        <v>174</v>
      </c>
    </row>
    <row r="71" spans="1:23" x14ac:dyDescent="0.2">
      <c r="A71" s="66" t="s">
        <v>554</v>
      </c>
      <c r="B71" s="67">
        <f t="shared" si="5"/>
        <v>1254</v>
      </c>
      <c r="C71" s="68">
        <f t="shared" si="6"/>
        <v>193</v>
      </c>
      <c r="D71" s="69">
        <v>169</v>
      </c>
      <c r="E71" s="69">
        <v>17</v>
      </c>
      <c r="F71" s="69">
        <v>7</v>
      </c>
      <c r="G71" s="69">
        <f t="shared" si="7"/>
        <v>325</v>
      </c>
      <c r="H71" s="69">
        <v>143</v>
      </c>
      <c r="I71" s="69">
        <v>138</v>
      </c>
      <c r="J71" s="69">
        <v>27</v>
      </c>
      <c r="K71" s="69">
        <v>7</v>
      </c>
      <c r="L71" s="69">
        <v>10</v>
      </c>
      <c r="M71" s="69">
        <f t="shared" si="8"/>
        <v>316</v>
      </c>
      <c r="N71" s="69">
        <v>153</v>
      </c>
      <c r="O71" s="69">
        <v>132</v>
      </c>
      <c r="P71" s="69">
        <v>31</v>
      </c>
      <c r="Q71" s="69">
        <f t="shared" si="9"/>
        <v>170</v>
      </c>
      <c r="R71" s="69">
        <v>145</v>
      </c>
      <c r="S71" s="69">
        <v>23</v>
      </c>
      <c r="T71" s="69">
        <v>2</v>
      </c>
      <c r="U71" s="69">
        <v>0</v>
      </c>
      <c r="V71" s="69">
        <v>0</v>
      </c>
      <c r="W71" s="69">
        <v>250</v>
      </c>
    </row>
    <row r="72" spans="1:23" x14ac:dyDescent="0.2">
      <c r="A72" s="66" t="s">
        <v>555</v>
      </c>
      <c r="B72" s="67">
        <f t="shared" si="5"/>
        <v>999</v>
      </c>
      <c r="C72" s="68">
        <f t="shared" si="6"/>
        <v>162</v>
      </c>
      <c r="D72" s="69">
        <v>141</v>
      </c>
      <c r="E72" s="69">
        <v>9</v>
      </c>
      <c r="F72" s="69">
        <v>12</v>
      </c>
      <c r="G72" s="69">
        <f t="shared" si="7"/>
        <v>252</v>
      </c>
      <c r="H72" s="69">
        <v>122</v>
      </c>
      <c r="I72" s="69">
        <v>97</v>
      </c>
      <c r="J72" s="69">
        <v>19</v>
      </c>
      <c r="K72" s="69">
        <v>8</v>
      </c>
      <c r="L72" s="69">
        <v>6</v>
      </c>
      <c r="M72" s="69">
        <f t="shared" si="8"/>
        <v>247</v>
      </c>
      <c r="N72" s="69">
        <v>124</v>
      </c>
      <c r="O72" s="69">
        <v>97</v>
      </c>
      <c r="P72" s="69">
        <v>26</v>
      </c>
      <c r="Q72" s="69">
        <f t="shared" si="9"/>
        <v>131</v>
      </c>
      <c r="R72" s="69">
        <v>109</v>
      </c>
      <c r="S72" s="69">
        <v>21</v>
      </c>
      <c r="T72" s="69">
        <v>1</v>
      </c>
      <c r="U72" s="69">
        <v>0</v>
      </c>
      <c r="V72" s="69">
        <v>0</v>
      </c>
      <c r="W72" s="69">
        <v>207</v>
      </c>
    </row>
    <row r="73" spans="1:23" x14ac:dyDescent="0.2">
      <c r="A73" s="66" t="s">
        <v>556</v>
      </c>
      <c r="B73" s="67">
        <f t="shared" si="5"/>
        <v>519</v>
      </c>
      <c r="C73" s="68">
        <f t="shared" si="6"/>
        <v>82</v>
      </c>
      <c r="D73" s="69">
        <v>62</v>
      </c>
      <c r="E73" s="69">
        <v>13</v>
      </c>
      <c r="F73" s="69">
        <v>7</v>
      </c>
      <c r="G73" s="69">
        <f t="shared" si="7"/>
        <v>150</v>
      </c>
      <c r="H73" s="69">
        <v>60</v>
      </c>
      <c r="I73" s="69">
        <v>55</v>
      </c>
      <c r="J73" s="69">
        <v>20</v>
      </c>
      <c r="K73" s="69">
        <v>10</v>
      </c>
      <c r="L73" s="69">
        <v>5</v>
      </c>
      <c r="M73" s="69">
        <f t="shared" si="8"/>
        <v>141</v>
      </c>
      <c r="N73" s="69">
        <v>62</v>
      </c>
      <c r="O73" s="69">
        <v>55</v>
      </c>
      <c r="P73" s="69">
        <v>24</v>
      </c>
      <c r="Q73" s="69">
        <f t="shared" si="9"/>
        <v>80</v>
      </c>
      <c r="R73" s="69">
        <v>61</v>
      </c>
      <c r="S73" s="69">
        <v>18</v>
      </c>
      <c r="T73" s="69">
        <v>1</v>
      </c>
      <c r="U73" s="69">
        <v>3</v>
      </c>
      <c r="V73" s="69">
        <v>0</v>
      </c>
      <c r="W73" s="69">
        <v>63</v>
      </c>
    </row>
    <row r="74" spans="1:23" x14ac:dyDescent="0.2">
      <c r="A74" s="66" t="s">
        <v>557</v>
      </c>
      <c r="B74" s="67">
        <f t="shared" si="5"/>
        <v>939</v>
      </c>
      <c r="C74" s="68">
        <f t="shared" si="6"/>
        <v>139</v>
      </c>
      <c r="D74" s="69">
        <v>112</v>
      </c>
      <c r="E74" s="69">
        <v>17</v>
      </c>
      <c r="F74" s="69">
        <v>10</v>
      </c>
      <c r="G74" s="69">
        <f t="shared" si="7"/>
        <v>261</v>
      </c>
      <c r="H74" s="69">
        <v>102</v>
      </c>
      <c r="I74" s="69">
        <v>110</v>
      </c>
      <c r="J74" s="69">
        <v>24</v>
      </c>
      <c r="K74" s="69">
        <v>14</v>
      </c>
      <c r="L74" s="69">
        <v>11</v>
      </c>
      <c r="M74" s="69">
        <f t="shared" si="8"/>
        <v>250</v>
      </c>
      <c r="N74" s="69">
        <v>111</v>
      </c>
      <c r="O74" s="69">
        <v>106</v>
      </c>
      <c r="P74" s="69">
        <v>33</v>
      </c>
      <c r="Q74" s="69">
        <f t="shared" si="9"/>
        <v>137</v>
      </c>
      <c r="R74" s="69">
        <v>114</v>
      </c>
      <c r="S74" s="69">
        <v>22</v>
      </c>
      <c r="T74" s="69">
        <v>1</v>
      </c>
      <c r="U74" s="69">
        <v>0</v>
      </c>
      <c r="V74" s="69">
        <v>0</v>
      </c>
      <c r="W74" s="69">
        <v>152</v>
      </c>
    </row>
    <row r="75" spans="1:23" x14ac:dyDescent="0.2">
      <c r="A75" s="66" t="s">
        <v>558</v>
      </c>
      <c r="B75" s="67">
        <f t="shared" si="5"/>
        <v>1071</v>
      </c>
      <c r="C75" s="68">
        <f t="shared" si="6"/>
        <v>123</v>
      </c>
      <c r="D75" s="69">
        <v>95</v>
      </c>
      <c r="E75" s="69">
        <v>17</v>
      </c>
      <c r="F75" s="69">
        <v>11</v>
      </c>
      <c r="G75" s="69">
        <f t="shared" si="7"/>
        <v>297</v>
      </c>
      <c r="H75" s="69">
        <v>88</v>
      </c>
      <c r="I75" s="69">
        <v>176</v>
      </c>
      <c r="J75" s="69">
        <v>12</v>
      </c>
      <c r="K75" s="69">
        <v>9</v>
      </c>
      <c r="L75" s="69">
        <v>12</v>
      </c>
      <c r="M75" s="69">
        <f t="shared" si="8"/>
        <v>286</v>
      </c>
      <c r="N75" s="69">
        <v>89</v>
      </c>
      <c r="O75" s="69">
        <v>180</v>
      </c>
      <c r="P75" s="69">
        <v>17</v>
      </c>
      <c r="Q75" s="69">
        <f t="shared" si="9"/>
        <v>204</v>
      </c>
      <c r="R75" s="69">
        <v>187</v>
      </c>
      <c r="S75" s="69">
        <v>16</v>
      </c>
      <c r="T75" s="69">
        <v>1</v>
      </c>
      <c r="U75" s="69">
        <v>0</v>
      </c>
      <c r="V75" s="69">
        <v>0</v>
      </c>
      <c r="W75" s="69">
        <v>161</v>
      </c>
    </row>
    <row r="76" spans="1:23" x14ac:dyDescent="0.2">
      <c r="A76" s="66" t="s">
        <v>559</v>
      </c>
      <c r="B76" s="67">
        <f t="shared" si="5"/>
        <v>942</v>
      </c>
      <c r="C76" s="68">
        <f t="shared" si="6"/>
        <v>85</v>
      </c>
      <c r="D76" s="69">
        <v>72</v>
      </c>
      <c r="E76" s="69">
        <v>10</v>
      </c>
      <c r="F76" s="69">
        <v>3</v>
      </c>
      <c r="G76" s="69">
        <f t="shared" si="7"/>
        <v>253</v>
      </c>
      <c r="H76" s="69">
        <v>61</v>
      </c>
      <c r="I76" s="69">
        <v>160</v>
      </c>
      <c r="J76" s="69">
        <v>25</v>
      </c>
      <c r="K76" s="69">
        <v>2</v>
      </c>
      <c r="L76" s="69">
        <v>5</v>
      </c>
      <c r="M76" s="69">
        <f t="shared" si="8"/>
        <v>249</v>
      </c>
      <c r="N76" s="69">
        <v>63</v>
      </c>
      <c r="O76" s="69">
        <v>159</v>
      </c>
      <c r="P76" s="69">
        <v>27</v>
      </c>
      <c r="Q76" s="69">
        <f t="shared" si="9"/>
        <v>185</v>
      </c>
      <c r="R76" s="69">
        <v>164</v>
      </c>
      <c r="S76" s="69">
        <v>21</v>
      </c>
      <c r="T76" s="69">
        <v>0</v>
      </c>
      <c r="U76" s="69">
        <v>2</v>
      </c>
      <c r="V76" s="69">
        <v>3</v>
      </c>
      <c r="W76" s="69">
        <v>165</v>
      </c>
    </row>
    <row r="77" spans="1:23" x14ac:dyDescent="0.2">
      <c r="A77" s="66" t="s">
        <v>560</v>
      </c>
      <c r="B77" s="67">
        <f t="shared" si="5"/>
        <v>840</v>
      </c>
      <c r="C77" s="68">
        <f t="shared" si="6"/>
        <v>91</v>
      </c>
      <c r="D77" s="69">
        <v>79</v>
      </c>
      <c r="E77" s="69">
        <v>5</v>
      </c>
      <c r="F77" s="69">
        <v>7</v>
      </c>
      <c r="G77" s="69">
        <f t="shared" si="7"/>
        <v>249</v>
      </c>
      <c r="H77" s="69">
        <v>65</v>
      </c>
      <c r="I77" s="69">
        <v>151</v>
      </c>
      <c r="J77" s="69">
        <v>21</v>
      </c>
      <c r="K77" s="69">
        <v>2</v>
      </c>
      <c r="L77" s="69">
        <v>10</v>
      </c>
      <c r="M77" s="69">
        <f t="shared" si="8"/>
        <v>240</v>
      </c>
      <c r="N77" s="69">
        <v>75</v>
      </c>
      <c r="O77" s="69">
        <v>147</v>
      </c>
      <c r="P77" s="69">
        <v>18</v>
      </c>
      <c r="Q77" s="69">
        <f t="shared" si="9"/>
        <v>166</v>
      </c>
      <c r="R77" s="69">
        <v>148</v>
      </c>
      <c r="S77" s="69">
        <v>18</v>
      </c>
      <c r="T77" s="69">
        <v>0</v>
      </c>
      <c r="U77" s="69">
        <v>0</v>
      </c>
      <c r="V77" s="69">
        <v>0</v>
      </c>
      <c r="W77" s="69">
        <v>94</v>
      </c>
    </row>
    <row r="78" spans="1:23" x14ac:dyDescent="0.2">
      <c r="A78" s="66" t="s">
        <v>561</v>
      </c>
      <c r="B78" s="67">
        <f t="shared" si="5"/>
        <v>756</v>
      </c>
      <c r="C78" s="68">
        <f t="shared" si="6"/>
        <v>77</v>
      </c>
      <c r="D78" s="69">
        <v>64</v>
      </c>
      <c r="E78" s="69">
        <v>5</v>
      </c>
      <c r="F78" s="69">
        <v>8</v>
      </c>
      <c r="G78" s="69">
        <f t="shared" si="7"/>
        <v>219</v>
      </c>
      <c r="H78" s="69">
        <v>53</v>
      </c>
      <c r="I78" s="69">
        <v>123</v>
      </c>
      <c r="J78" s="69">
        <v>32</v>
      </c>
      <c r="K78" s="69">
        <v>5</v>
      </c>
      <c r="L78" s="69">
        <v>6</v>
      </c>
      <c r="M78" s="69">
        <f t="shared" si="8"/>
        <v>216</v>
      </c>
      <c r="N78" s="69">
        <v>57</v>
      </c>
      <c r="O78" s="69">
        <v>124</v>
      </c>
      <c r="P78" s="69">
        <v>35</v>
      </c>
      <c r="Q78" s="69">
        <f t="shared" si="9"/>
        <v>157</v>
      </c>
      <c r="R78" s="69">
        <v>125</v>
      </c>
      <c r="S78" s="69">
        <v>30</v>
      </c>
      <c r="T78" s="69">
        <v>2</v>
      </c>
      <c r="U78" s="69">
        <v>1</v>
      </c>
      <c r="V78" s="69">
        <v>3</v>
      </c>
      <c r="W78" s="69">
        <v>83</v>
      </c>
    </row>
    <row r="79" spans="1:23" x14ac:dyDescent="0.2">
      <c r="A79" s="66" t="s">
        <v>562</v>
      </c>
      <c r="B79" s="67">
        <f t="shared" si="5"/>
        <v>879</v>
      </c>
      <c r="C79" s="68">
        <f t="shared" si="6"/>
        <v>89</v>
      </c>
      <c r="D79" s="69">
        <v>74</v>
      </c>
      <c r="E79" s="69">
        <v>10</v>
      </c>
      <c r="F79" s="69">
        <v>5</v>
      </c>
      <c r="G79" s="69">
        <f t="shared" si="7"/>
        <v>244</v>
      </c>
      <c r="H79" s="69">
        <v>65</v>
      </c>
      <c r="I79" s="69">
        <v>149</v>
      </c>
      <c r="J79" s="69">
        <v>25</v>
      </c>
      <c r="K79" s="69">
        <v>2</v>
      </c>
      <c r="L79" s="69">
        <v>3</v>
      </c>
      <c r="M79" s="69">
        <f t="shared" si="8"/>
        <v>246</v>
      </c>
      <c r="N79" s="69">
        <v>66</v>
      </c>
      <c r="O79" s="69">
        <v>152</v>
      </c>
      <c r="P79" s="69">
        <v>28</v>
      </c>
      <c r="Q79" s="69">
        <f t="shared" si="9"/>
        <v>187</v>
      </c>
      <c r="R79" s="69">
        <v>160</v>
      </c>
      <c r="S79" s="69">
        <v>26</v>
      </c>
      <c r="T79" s="69">
        <v>1</v>
      </c>
      <c r="U79" s="69">
        <v>0</v>
      </c>
      <c r="V79" s="69">
        <v>0</v>
      </c>
      <c r="W79" s="69">
        <v>113</v>
      </c>
    </row>
    <row r="80" spans="1:23" x14ac:dyDescent="0.2">
      <c r="A80" s="66" t="s">
        <v>563</v>
      </c>
      <c r="B80" s="67">
        <f t="shared" si="5"/>
        <v>900</v>
      </c>
      <c r="C80" s="68">
        <f t="shared" si="6"/>
        <v>85</v>
      </c>
      <c r="D80" s="69">
        <v>67</v>
      </c>
      <c r="E80" s="69">
        <v>11</v>
      </c>
      <c r="F80" s="69">
        <v>7</v>
      </c>
      <c r="G80" s="69">
        <f t="shared" si="7"/>
        <v>249</v>
      </c>
      <c r="H80" s="69">
        <v>46</v>
      </c>
      <c r="I80" s="69">
        <v>162</v>
      </c>
      <c r="J80" s="69">
        <v>29</v>
      </c>
      <c r="K80" s="69">
        <v>6</v>
      </c>
      <c r="L80" s="69">
        <v>6</v>
      </c>
      <c r="M80" s="69">
        <f t="shared" si="8"/>
        <v>237</v>
      </c>
      <c r="N80" s="69">
        <v>47</v>
      </c>
      <c r="O80" s="69">
        <v>157</v>
      </c>
      <c r="P80" s="69">
        <v>33</v>
      </c>
      <c r="Q80" s="69">
        <f t="shared" si="9"/>
        <v>183</v>
      </c>
      <c r="R80" s="69">
        <v>154</v>
      </c>
      <c r="S80" s="69">
        <v>28</v>
      </c>
      <c r="T80" s="69">
        <v>1</v>
      </c>
      <c r="U80" s="69">
        <v>0</v>
      </c>
      <c r="V80" s="69">
        <v>0</v>
      </c>
      <c r="W80" s="69">
        <v>146</v>
      </c>
    </row>
    <row r="81" spans="1:23" x14ac:dyDescent="0.2">
      <c r="A81" s="66" t="s">
        <v>564</v>
      </c>
      <c r="B81" s="67">
        <f t="shared" si="5"/>
        <v>1626</v>
      </c>
      <c r="C81" s="68">
        <f t="shared" si="6"/>
        <v>262</v>
      </c>
      <c r="D81" s="69">
        <v>211</v>
      </c>
      <c r="E81" s="69">
        <v>23</v>
      </c>
      <c r="F81" s="69">
        <v>28</v>
      </c>
      <c r="G81" s="69">
        <f t="shared" si="7"/>
        <v>438</v>
      </c>
      <c r="H81" s="69">
        <v>201</v>
      </c>
      <c r="I81" s="69">
        <v>176</v>
      </c>
      <c r="J81" s="69">
        <v>26</v>
      </c>
      <c r="K81" s="69">
        <v>16</v>
      </c>
      <c r="L81" s="69">
        <v>19</v>
      </c>
      <c r="M81" s="69">
        <f t="shared" si="8"/>
        <v>424</v>
      </c>
      <c r="N81" s="69">
        <v>202</v>
      </c>
      <c r="O81" s="69">
        <v>183</v>
      </c>
      <c r="P81" s="69">
        <v>39</v>
      </c>
      <c r="Q81" s="69">
        <f t="shared" si="9"/>
        <v>231</v>
      </c>
      <c r="R81" s="69">
        <v>205</v>
      </c>
      <c r="S81" s="69">
        <v>24</v>
      </c>
      <c r="T81" s="69">
        <v>2</v>
      </c>
      <c r="U81" s="69">
        <v>1</v>
      </c>
      <c r="V81" s="69">
        <v>3</v>
      </c>
      <c r="W81" s="69">
        <v>267</v>
      </c>
    </row>
    <row r="82" spans="1:23" x14ac:dyDescent="0.2">
      <c r="A82" s="66" t="s">
        <v>565</v>
      </c>
      <c r="B82" s="67">
        <f t="shared" si="5"/>
        <v>1113</v>
      </c>
      <c r="C82" s="68">
        <f t="shared" si="6"/>
        <v>212</v>
      </c>
      <c r="D82" s="69">
        <v>186</v>
      </c>
      <c r="E82" s="69">
        <v>13</v>
      </c>
      <c r="F82" s="69">
        <v>13</v>
      </c>
      <c r="G82" s="69">
        <f t="shared" si="7"/>
        <v>317</v>
      </c>
      <c r="H82" s="69">
        <v>175</v>
      </c>
      <c r="I82" s="69">
        <v>107</v>
      </c>
      <c r="J82" s="69">
        <v>12</v>
      </c>
      <c r="K82" s="69">
        <v>12</v>
      </c>
      <c r="L82" s="69">
        <v>11</v>
      </c>
      <c r="M82" s="69">
        <f t="shared" si="8"/>
        <v>313</v>
      </c>
      <c r="N82" s="69">
        <v>183</v>
      </c>
      <c r="O82" s="69">
        <v>110</v>
      </c>
      <c r="P82" s="69">
        <v>20</v>
      </c>
      <c r="Q82" s="69">
        <f t="shared" si="9"/>
        <v>131</v>
      </c>
      <c r="R82" s="69">
        <v>112</v>
      </c>
      <c r="S82" s="69">
        <v>18</v>
      </c>
      <c r="T82" s="69">
        <v>1</v>
      </c>
      <c r="U82" s="69">
        <v>0</v>
      </c>
      <c r="V82" s="69">
        <v>6</v>
      </c>
      <c r="W82" s="69">
        <v>134</v>
      </c>
    </row>
    <row r="83" spans="1:23" x14ac:dyDescent="0.2">
      <c r="A83" s="66" t="s">
        <v>566</v>
      </c>
      <c r="B83" s="67">
        <f t="shared" si="5"/>
        <v>1512</v>
      </c>
      <c r="C83" s="68">
        <f t="shared" si="6"/>
        <v>282</v>
      </c>
      <c r="D83" s="69">
        <v>246</v>
      </c>
      <c r="E83" s="69">
        <v>21</v>
      </c>
      <c r="F83" s="69">
        <v>15</v>
      </c>
      <c r="G83" s="69">
        <f t="shared" si="7"/>
        <v>432</v>
      </c>
      <c r="H83" s="69">
        <v>213</v>
      </c>
      <c r="I83" s="69">
        <v>166</v>
      </c>
      <c r="J83" s="69">
        <v>31</v>
      </c>
      <c r="K83" s="69">
        <v>11</v>
      </c>
      <c r="L83" s="69">
        <v>11</v>
      </c>
      <c r="M83" s="69">
        <f t="shared" si="8"/>
        <v>409</v>
      </c>
      <c r="N83" s="69">
        <v>215</v>
      </c>
      <c r="O83" s="69">
        <v>151</v>
      </c>
      <c r="P83" s="69">
        <v>43</v>
      </c>
      <c r="Q83" s="69">
        <f t="shared" si="9"/>
        <v>194</v>
      </c>
      <c r="R83" s="69">
        <v>155</v>
      </c>
      <c r="S83" s="69">
        <v>38</v>
      </c>
      <c r="T83" s="69">
        <v>1</v>
      </c>
      <c r="U83" s="69">
        <v>0</v>
      </c>
      <c r="V83" s="69">
        <v>6</v>
      </c>
      <c r="W83" s="69">
        <v>189</v>
      </c>
    </row>
    <row r="84" spans="1:23" x14ac:dyDescent="0.2">
      <c r="A84" s="66" t="s">
        <v>567</v>
      </c>
      <c r="B84" s="67">
        <f t="shared" si="5"/>
        <v>1824</v>
      </c>
      <c r="C84" s="68">
        <f t="shared" si="6"/>
        <v>369</v>
      </c>
      <c r="D84" s="69">
        <v>315</v>
      </c>
      <c r="E84" s="69">
        <v>29</v>
      </c>
      <c r="F84" s="69">
        <v>25</v>
      </c>
      <c r="G84" s="69">
        <f t="shared" si="7"/>
        <v>509</v>
      </c>
      <c r="H84" s="69">
        <v>286</v>
      </c>
      <c r="I84" s="69">
        <v>148</v>
      </c>
      <c r="J84" s="69">
        <v>37</v>
      </c>
      <c r="K84" s="69">
        <v>21</v>
      </c>
      <c r="L84" s="69">
        <v>17</v>
      </c>
      <c r="M84" s="69">
        <f t="shared" si="8"/>
        <v>496</v>
      </c>
      <c r="N84" s="69">
        <v>297</v>
      </c>
      <c r="O84" s="69">
        <v>155</v>
      </c>
      <c r="P84" s="69">
        <v>44</v>
      </c>
      <c r="Q84" s="69">
        <f t="shared" si="9"/>
        <v>210</v>
      </c>
      <c r="R84" s="69">
        <v>169</v>
      </c>
      <c r="S84" s="69">
        <v>37</v>
      </c>
      <c r="T84" s="69">
        <v>4</v>
      </c>
      <c r="U84" s="69">
        <v>0</v>
      </c>
      <c r="V84" s="69">
        <v>3</v>
      </c>
      <c r="W84" s="69">
        <v>237</v>
      </c>
    </row>
    <row r="85" spans="1:23" x14ac:dyDescent="0.2">
      <c r="A85" s="66" t="s">
        <v>568</v>
      </c>
      <c r="B85" s="67">
        <f t="shared" si="5"/>
        <v>1353</v>
      </c>
      <c r="C85" s="68">
        <f t="shared" si="6"/>
        <v>286</v>
      </c>
      <c r="D85" s="69">
        <v>249</v>
      </c>
      <c r="E85" s="69">
        <v>24</v>
      </c>
      <c r="F85" s="69">
        <v>13</v>
      </c>
      <c r="G85" s="69">
        <f t="shared" si="7"/>
        <v>398</v>
      </c>
      <c r="H85" s="69">
        <v>217</v>
      </c>
      <c r="I85" s="69">
        <v>126</v>
      </c>
      <c r="J85" s="69">
        <v>25</v>
      </c>
      <c r="K85" s="69">
        <v>12</v>
      </c>
      <c r="L85" s="69">
        <v>18</v>
      </c>
      <c r="M85" s="69">
        <f t="shared" si="8"/>
        <v>378</v>
      </c>
      <c r="N85" s="69">
        <v>228</v>
      </c>
      <c r="O85" s="69">
        <v>119</v>
      </c>
      <c r="P85" s="69">
        <v>31</v>
      </c>
      <c r="Q85" s="69">
        <f t="shared" si="9"/>
        <v>149</v>
      </c>
      <c r="R85" s="69">
        <v>122</v>
      </c>
      <c r="S85" s="69">
        <v>24</v>
      </c>
      <c r="T85" s="69">
        <v>3</v>
      </c>
      <c r="U85" s="69">
        <v>0</v>
      </c>
      <c r="V85" s="69">
        <v>0</v>
      </c>
      <c r="W85" s="69">
        <v>142</v>
      </c>
    </row>
    <row r="86" spans="1:23" x14ac:dyDescent="0.2">
      <c r="A86" s="66" t="s">
        <v>569</v>
      </c>
      <c r="B86" s="67">
        <f t="shared" si="5"/>
        <v>456</v>
      </c>
      <c r="C86" s="68">
        <f t="shared" si="6"/>
        <v>81</v>
      </c>
      <c r="D86" s="69">
        <v>63</v>
      </c>
      <c r="E86" s="69">
        <v>12</v>
      </c>
      <c r="F86" s="69">
        <v>6</v>
      </c>
      <c r="G86" s="69">
        <f t="shared" si="7"/>
        <v>130</v>
      </c>
      <c r="H86" s="69">
        <v>52</v>
      </c>
      <c r="I86" s="69">
        <v>59</v>
      </c>
      <c r="J86" s="69">
        <v>7</v>
      </c>
      <c r="K86" s="69">
        <v>6</v>
      </c>
      <c r="L86" s="69">
        <v>6</v>
      </c>
      <c r="M86" s="69">
        <f t="shared" si="8"/>
        <v>129</v>
      </c>
      <c r="N86" s="69">
        <v>56</v>
      </c>
      <c r="O86" s="69">
        <v>54</v>
      </c>
      <c r="P86" s="69">
        <v>19</v>
      </c>
      <c r="Q86" s="69">
        <f t="shared" si="9"/>
        <v>66</v>
      </c>
      <c r="R86" s="69">
        <v>60</v>
      </c>
      <c r="S86" s="69">
        <v>5</v>
      </c>
      <c r="T86" s="69">
        <v>1</v>
      </c>
      <c r="U86" s="69">
        <v>0</v>
      </c>
      <c r="V86" s="69">
        <v>0</v>
      </c>
      <c r="W86" s="69">
        <v>50</v>
      </c>
    </row>
    <row r="87" spans="1:23" x14ac:dyDescent="0.2">
      <c r="A87" s="66" t="s">
        <v>570</v>
      </c>
      <c r="B87" s="67">
        <f t="shared" si="5"/>
        <v>1245</v>
      </c>
      <c r="C87" s="68">
        <f t="shared" si="6"/>
        <v>201</v>
      </c>
      <c r="D87" s="69">
        <v>149</v>
      </c>
      <c r="E87" s="69">
        <v>21</v>
      </c>
      <c r="F87" s="69">
        <v>31</v>
      </c>
      <c r="G87" s="69">
        <f t="shared" si="7"/>
        <v>357</v>
      </c>
      <c r="H87" s="69">
        <v>126</v>
      </c>
      <c r="I87" s="69">
        <v>145</v>
      </c>
      <c r="J87" s="69">
        <v>35</v>
      </c>
      <c r="K87" s="69">
        <v>21</v>
      </c>
      <c r="L87" s="69">
        <v>30</v>
      </c>
      <c r="M87" s="69">
        <f t="shared" si="8"/>
        <v>345</v>
      </c>
      <c r="N87" s="69">
        <v>144</v>
      </c>
      <c r="O87" s="69">
        <v>152</v>
      </c>
      <c r="P87" s="69">
        <v>49</v>
      </c>
      <c r="Q87" s="69">
        <f t="shared" si="9"/>
        <v>203</v>
      </c>
      <c r="R87" s="69">
        <v>158</v>
      </c>
      <c r="S87" s="69">
        <v>42</v>
      </c>
      <c r="T87" s="69">
        <v>3</v>
      </c>
      <c r="U87" s="69">
        <v>3</v>
      </c>
      <c r="V87" s="69">
        <v>0</v>
      </c>
      <c r="W87" s="69">
        <v>136</v>
      </c>
    </row>
    <row r="88" spans="1:23" x14ac:dyDescent="0.2">
      <c r="A88" s="66" t="s">
        <v>571</v>
      </c>
      <c r="B88" s="67">
        <f t="shared" si="5"/>
        <v>1056</v>
      </c>
      <c r="C88" s="68">
        <f t="shared" si="6"/>
        <v>160</v>
      </c>
      <c r="D88" s="69">
        <v>130</v>
      </c>
      <c r="E88" s="69">
        <v>10</v>
      </c>
      <c r="F88" s="69">
        <v>20</v>
      </c>
      <c r="G88" s="69">
        <f t="shared" si="7"/>
        <v>296</v>
      </c>
      <c r="H88" s="69">
        <v>110</v>
      </c>
      <c r="I88" s="69">
        <v>135</v>
      </c>
      <c r="J88" s="69">
        <v>24</v>
      </c>
      <c r="K88" s="69">
        <v>6</v>
      </c>
      <c r="L88" s="69">
        <v>21</v>
      </c>
      <c r="M88" s="69">
        <f t="shared" si="8"/>
        <v>284</v>
      </c>
      <c r="N88" s="69">
        <v>116</v>
      </c>
      <c r="O88" s="69">
        <v>138</v>
      </c>
      <c r="P88" s="69">
        <v>30</v>
      </c>
      <c r="Q88" s="69">
        <f t="shared" si="9"/>
        <v>166</v>
      </c>
      <c r="R88" s="69">
        <v>143</v>
      </c>
      <c r="S88" s="69">
        <v>23</v>
      </c>
      <c r="T88" s="69">
        <v>0</v>
      </c>
      <c r="U88" s="69">
        <v>1</v>
      </c>
      <c r="V88" s="69">
        <v>3</v>
      </c>
      <c r="W88" s="69">
        <v>146</v>
      </c>
    </row>
    <row r="89" spans="1:23" x14ac:dyDescent="0.2">
      <c r="A89" s="66" t="s">
        <v>572</v>
      </c>
      <c r="B89" s="67">
        <f t="shared" si="5"/>
        <v>732</v>
      </c>
      <c r="C89" s="68">
        <f t="shared" si="6"/>
        <v>93</v>
      </c>
      <c r="D89" s="69">
        <v>75</v>
      </c>
      <c r="E89" s="69">
        <v>7</v>
      </c>
      <c r="F89" s="69">
        <v>11</v>
      </c>
      <c r="G89" s="69">
        <f t="shared" si="7"/>
        <v>195</v>
      </c>
      <c r="H89" s="69">
        <v>58</v>
      </c>
      <c r="I89" s="69">
        <v>98</v>
      </c>
      <c r="J89" s="69">
        <v>29</v>
      </c>
      <c r="K89" s="69">
        <v>1</v>
      </c>
      <c r="L89" s="69">
        <v>9</v>
      </c>
      <c r="M89" s="69">
        <f t="shared" si="8"/>
        <v>186</v>
      </c>
      <c r="N89" s="69">
        <v>64</v>
      </c>
      <c r="O89" s="69">
        <v>92</v>
      </c>
      <c r="P89" s="69">
        <v>30</v>
      </c>
      <c r="Q89" s="69">
        <f t="shared" si="9"/>
        <v>136</v>
      </c>
      <c r="R89" s="69">
        <v>103</v>
      </c>
      <c r="S89" s="69">
        <v>30</v>
      </c>
      <c r="T89" s="69">
        <v>3</v>
      </c>
      <c r="U89" s="69">
        <v>0</v>
      </c>
      <c r="V89" s="69">
        <v>0</v>
      </c>
      <c r="W89" s="69">
        <v>122</v>
      </c>
    </row>
    <row r="90" spans="1:23" x14ac:dyDescent="0.2">
      <c r="A90" s="66" t="s">
        <v>573</v>
      </c>
      <c r="B90" s="67">
        <f t="shared" si="5"/>
        <v>612</v>
      </c>
      <c r="C90" s="68">
        <f t="shared" si="6"/>
        <v>60</v>
      </c>
      <c r="D90" s="69">
        <v>48</v>
      </c>
      <c r="E90" s="69">
        <v>8</v>
      </c>
      <c r="F90" s="69">
        <v>4</v>
      </c>
      <c r="G90" s="69">
        <f t="shared" si="7"/>
        <v>177</v>
      </c>
      <c r="H90" s="69">
        <v>37</v>
      </c>
      <c r="I90" s="69">
        <v>103</v>
      </c>
      <c r="J90" s="69">
        <v>26</v>
      </c>
      <c r="K90" s="69">
        <v>3</v>
      </c>
      <c r="L90" s="69">
        <v>8</v>
      </c>
      <c r="M90" s="69">
        <f t="shared" si="8"/>
        <v>165</v>
      </c>
      <c r="N90" s="69">
        <v>39</v>
      </c>
      <c r="O90" s="69">
        <v>99</v>
      </c>
      <c r="P90" s="69">
        <v>27</v>
      </c>
      <c r="Q90" s="69">
        <f t="shared" si="9"/>
        <v>135</v>
      </c>
      <c r="R90" s="69">
        <v>108</v>
      </c>
      <c r="S90" s="69">
        <v>23</v>
      </c>
      <c r="T90" s="69">
        <v>4</v>
      </c>
      <c r="U90" s="69">
        <v>0</v>
      </c>
      <c r="V90" s="69">
        <v>0</v>
      </c>
      <c r="W90" s="69">
        <v>75</v>
      </c>
    </row>
    <row r="91" spans="1:23" x14ac:dyDescent="0.2">
      <c r="A91" s="66" t="s">
        <v>574</v>
      </c>
      <c r="B91" s="67">
        <f t="shared" si="5"/>
        <v>666</v>
      </c>
      <c r="C91" s="68">
        <f t="shared" si="6"/>
        <v>91</v>
      </c>
      <c r="D91" s="69">
        <v>76</v>
      </c>
      <c r="E91" s="69">
        <v>8</v>
      </c>
      <c r="F91" s="69">
        <v>7</v>
      </c>
      <c r="G91" s="69">
        <f t="shared" si="7"/>
        <v>193</v>
      </c>
      <c r="H91" s="69">
        <v>70</v>
      </c>
      <c r="I91" s="69">
        <v>86</v>
      </c>
      <c r="J91" s="69">
        <v>24</v>
      </c>
      <c r="K91" s="69">
        <v>8</v>
      </c>
      <c r="L91" s="69">
        <v>5</v>
      </c>
      <c r="M91" s="69">
        <f t="shared" si="8"/>
        <v>171</v>
      </c>
      <c r="N91" s="69">
        <v>64</v>
      </c>
      <c r="O91" s="69">
        <v>82</v>
      </c>
      <c r="P91" s="69">
        <v>25</v>
      </c>
      <c r="Q91" s="69">
        <f t="shared" si="9"/>
        <v>114</v>
      </c>
      <c r="R91" s="69">
        <v>88</v>
      </c>
      <c r="S91" s="69">
        <v>26</v>
      </c>
      <c r="T91" s="69">
        <v>0</v>
      </c>
      <c r="U91" s="69">
        <v>0</v>
      </c>
      <c r="V91" s="69">
        <v>3</v>
      </c>
      <c r="W91" s="69">
        <v>94</v>
      </c>
    </row>
    <row r="92" spans="1:23" x14ac:dyDescent="0.2">
      <c r="A92" s="66" t="s">
        <v>575</v>
      </c>
      <c r="B92" s="67">
        <f t="shared" si="5"/>
        <v>876</v>
      </c>
      <c r="C92" s="68">
        <f t="shared" si="6"/>
        <v>139</v>
      </c>
      <c r="D92" s="69">
        <v>110</v>
      </c>
      <c r="E92" s="69">
        <v>18</v>
      </c>
      <c r="F92" s="69">
        <v>11</v>
      </c>
      <c r="G92" s="69">
        <f t="shared" si="7"/>
        <v>245</v>
      </c>
      <c r="H92" s="69">
        <v>89</v>
      </c>
      <c r="I92" s="69">
        <v>116</v>
      </c>
      <c r="J92" s="69">
        <v>20</v>
      </c>
      <c r="K92" s="69">
        <v>11</v>
      </c>
      <c r="L92" s="69">
        <v>9</v>
      </c>
      <c r="M92" s="69">
        <f t="shared" si="8"/>
        <v>238</v>
      </c>
      <c r="N92" s="69">
        <v>81</v>
      </c>
      <c r="O92" s="69">
        <v>122</v>
      </c>
      <c r="P92" s="69">
        <v>35</v>
      </c>
      <c r="Q92" s="69">
        <f t="shared" si="9"/>
        <v>144</v>
      </c>
      <c r="R92" s="69">
        <v>123</v>
      </c>
      <c r="S92" s="69">
        <v>18</v>
      </c>
      <c r="T92" s="69">
        <v>3</v>
      </c>
      <c r="U92" s="69">
        <v>4</v>
      </c>
      <c r="V92" s="69">
        <v>0</v>
      </c>
      <c r="W92" s="69">
        <v>106</v>
      </c>
    </row>
    <row r="93" spans="1:23" x14ac:dyDescent="0.2">
      <c r="A93" s="66" t="s">
        <v>576</v>
      </c>
      <c r="B93" s="67">
        <f t="shared" si="5"/>
        <v>1053</v>
      </c>
      <c r="C93" s="68">
        <f t="shared" si="6"/>
        <v>123</v>
      </c>
      <c r="D93" s="69">
        <v>87</v>
      </c>
      <c r="E93" s="69">
        <v>22</v>
      </c>
      <c r="F93" s="69">
        <v>14</v>
      </c>
      <c r="G93" s="69">
        <f t="shared" si="7"/>
        <v>279</v>
      </c>
      <c r="H93" s="69">
        <v>78</v>
      </c>
      <c r="I93" s="69">
        <v>148</v>
      </c>
      <c r="J93" s="69">
        <v>28</v>
      </c>
      <c r="K93" s="69">
        <v>10</v>
      </c>
      <c r="L93" s="69">
        <v>15</v>
      </c>
      <c r="M93" s="69">
        <f t="shared" si="8"/>
        <v>275</v>
      </c>
      <c r="N93" s="69">
        <v>90</v>
      </c>
      <c r="O93" s="69">
        <v>147</v>
      </c>
      <c r="P93" s="69">
        <v>38</v>
      </c>
      <c r="Q93" s="69">
        <f t="shared" si="9"/>
        <v>193</v>
      </c>
      <c r="R93" s="69">
        <v>162</v>
      </c>
      <c r="S93" s="69">
        <v>26</v>
      </c>
      <c r="T93" s="69">
        <v>5</v>
      </c>
      <c r="U93" s="69">
        <v>0</v>
      </c>
      <c r="V93" s="69">
        <v>0</v>
      </c>
      <c r="W93" s="69">
        <v>183</v>
      </c>
    </row>
    <row r="94" spans="1:23" x14ac:dyDescent="0.2">
      <c r="A94" s="66" t="s">
        <v>577</v>
      </c>
      <c r="B94" s="67">
        <f t="shared" si="5"/>
        <v>804</v>
      </c>
      <c r="C94" s="68">
        <f t="shared" si="6"/>
        <v>89</v>
      </c>
      <c r="D94" s="69">
        <v>68</v>
      </c>
      <c r="E94" s="69">
        <v>11</v>
      </c>
      <c r="F94" s="69">
        <v>10</v>
      </c>
      <c r="G94" s="69">
        <f t="shared" si="7"/>
        <v>226</v>
      </c>
      <c r="H94" s="69">
        <v>56</v>
      </c>
      <c r="I94" s="69">
        <v>121</v>
      </c>
      <c r="J94" s="69">
        <v>33</v>
      </c>
      <c r="K94" s="69">
        <v>7</v>
      </c>
      <c r="L94" s="69">
        <v>9</v>
      </c>
      <c r="M94" s="69">
        <f t="shared" si="8"/>
        <v>211</v>
      </c>
      <c r="N94" s="69">
        <v>56</v>
      </c>
      <c r="O94" s="69">
        <v>116</v>
      </c>
      <c r="P94" s="69">
        <v>39</v>
      </c>
      <c r="Q94" s="69">
        <f t="shared" si="9"/>
        <v>164</v>
      </c>
      <c r="R94" s="69">
        <v>124</v>
      </c>
      <c r="S94" s="69">
        <v>40</v>
      </c>
      <c r="T94" s="69">
        <v>0</v>
      </c>
      <c r="U94" s="69">
        <v>0</v>
      </c>
      <c r="V94" s="69">
        <v>0</v>
      </c>
      <c r="W94" s="69">
        <v>114</v>
      </c>
    </row>
    <row r="95" spans="1:23" x14ac:dyDescent="0.2">
      <c r="A95" s="66" t="s">
        <v>578</v>
      </c>
      <c r="B95" s="67">
        <f t="shared" si="5"/>
        <v>1542</v>
      </c>
      <c r="C95" s="68">
        <f t="shared" si="6"/>
        <v>183</v>
      </c>
      <c r="D95" s="69">
        <v>143</v>
      </c>
      <c r="E95" s="69">
        <v>15</v>
      </c>
      <c r="F95" s="69">
        <v>25</v>
      </c>
      <c r="G95" s="69">
        <f t="shared" si="7"/>
        <v>426</v>
      </c>
      <c r="H95" s="69">
        <v>128</v>
      </c>
      <c r="I95" s="69">
        <v>220</v>
      </c>
      <c r="J95" s="69">
        <v>50</v>
      </c>
      <c r="K95" s="69">
        <v>8</v>
      </c>
      <c r="L95" s="69">
        <v>20</v>
      </c>
      <c r="M95" s="69">
        <f t="shared" si="8"/>
        <v>413</v>
      </c>
      <c r="N95" s="69">
        <v>136</v>
      </c>
      <c r="O95" s="69">
        <v>216</v>
      </c>
      <c r="P95" s="69">
        <v>61</v>
      </c>
      <c r="Q95" s="69">
        <f t="shared" si="9"/>
        <v>287</v>
      </c>
      <c r="R95" s="69">
        <v>228</v>
      </c>
      <c r="S95" s="69">
        <v>57</v>
      </c>
      <c r="T95" s="69">
        <v>2</v>
      </c>
      <c r="U95" s="69">
        <v>1</v>
      </c>
      <c r="V95" s="69">
        <v>0</v>
      </c>
      <c r="W95" s="69">
        <v>232</v>
      </c>
    </row>
    <row r="96" spans="1:23" x14ac:dyDescent="0.2">
      <c r="A96" s="66" t="s">
        <v>579</v>
      </c>
      <c r="B96" s="67">
        <f t="shared" si="5"/>
        <v>375</v>
      </c>
      <c r="C96" s="68">
        <f t="shared" si="6"/>
        <v>27</v>
      </c>
      <c r="D96" s="69">
        <v>23</v>
      </c>
      <c r="E96" s="69">
        <v>1</v>
      </c>
      <c r="F96" s="69">
        <v>3</v>
      </c>
      <c r="G96" s="69">
        <f t="shared" si="7"/>
        <v>106</v>
      </c>
      <c r="H96" s="69">
        <v>16</v>
      </c>
      <c r="I96" s="69">
        <v>74</v>
      </c>
      <c r="J96" s="69">
        <v>12</v>
      </c>
      <c r="K96" s="69">
        <v>1</v>
      </c>
      <c r="L96" s="69">
        <v>3</v>
      </c>
      <c r="M96" s="69">
        <f t="shared" si="8"/>
        <v>106</v>
      </c>
      <c r="N96" s="69">
        <v>17</v>
      </c>
      <c r="O96" s="69">
        <v>76</v>
      </c>
      <c r="P96" s="69">
        <v>13</v>
      </c>
      <c r="Q96" s="69">
        <f t="shared" si="9"/>
        <v>87</v>
      </c>
      <c r="R96" s="69">
        <v>76</v>
      </c>
      <c r="S96" s="69">
        <v>11</v>
      </c>
      <c r="T96" s="69">
        <v>0</v>
      </c>
      <c r="U96" s="69">
        <v>0</v>
      </c>
      <c r="V96" s="69">
        <v>0</v>
      </c>
      <c r="W96" s="69">
        <v>49</v>
      </c>
    </row>
    <row r="97" spans="1:23" x14ac:dyDescent="0.2">
      <c r="A97" s="66" t="s">
        <v>75</v>
      </c>
      <c r="B97" s="67">
        <f t="shared" si="5"/>
        <v>540</v>
      </c>
      <c r="C97" s="68">
        <f t="shared" si="6"/>
        <v>51</v>
      </c>
      <c r="D97" s="69">
        <v>41</v>
      </c>
      <c r="E97" s="69">
        <v>7</v>
      </c>
      <c r="F97" s="69">
        <v>3</v>
      </c>
      <c r="G97" s="69">
        <f t="shared" si="7"/>
        <v>150</v>
      </c>
      <c r="H97" s="69">
        <v>33</v>
      </c>
      <c r="I97" s="69">
        <v>93</v>
      </c>
      <c r="J97" s="69">
        <v>18</v>
      </c>
      <c r="K97" s="69">
        <v>4</v>
      </c>
      <c r="L97" s="69">
        <v>2</v>
      </c>
      <c r="M97" s="69">
        <f t="shared" si="8"/>
        <v>149</v>
      </c>
      <c r="N97" s="69">
        <v>33</v>
      </c>
      <c r="O97" s="69">
        <v>96</v>
      </c>
      <c r="P97" s="69">
        <v>20</v>
      </c>
      <c r="Q97" s="69">
        <f t="shared" si="9"/>
        <v>106</v>
      </c>
      <c r="R97" s="69">
        <v>88</v>
      </c>
      <c r="S97" s="69">
        <v>18</v>
      </c>
      <c r="T97" s="69">
        <v>0</v>
      </c>
      <c r="U97" s="69">
        <v>0</v>
      </c>
      <c r="V97" s="69">
        <v>0</v>
      </c>
      <c r="W97" s="69">
        <v>84</v>
      </c>
    </row>
    <row r="98" spans="1:23" x14ac:dyDescent="0.2">
      <c r="A98" s="66" t="s">
        <v>580</v>
      </c>
      <c r="B98" s="67">
        <f t="shared" si="5"/>
        <v>792</v>
      </c>
      <c r="C98" s="68">
        <f t="shared" si="6"/>
        <v>65</v>
      </c>
      <c r="D98" s="69">
        <v>50</v>
      </c>
      <c r="E98" s="69">
        <v>8</v>
      </c>
      <c r="F98" s="69">
        <v>7</v>
      </c>
      <c r="G98" s="69">
        <f t="shared" si="7"/>
        <v>222</v>
      </c>
      <c r="H98" s="69">
        <v>37</v>
      </c>
      <c r="I98" s="69">
        <v>153</v>
      </c>
      <c r="J98" s="69">
        <v>23</v>
      </c>
      <c r="K98" s="69">
        <v>2</v>
      </c>
      <c r="L98" s="69">
        <v>7</v>
      </c>
      <c r="M98" s="69">
        <f t="shared" si="8"/>
        <v>221</v>
      </c>
      <c r="N98" s="69">
        <v>39</v>
      </c>
      <c r="O98" s="69">
        <v>152</v>
      </c>
      <c r="P98" s="69">
        <v>30</v>
      </c>
      <c r="Q98" s="69">
        <f t="shared" si="9"/>
        <v>172</v>
      </c>
      <c r="R98" s="69">
        <v>149</v>
      </c>
      <c r="S98" s="69">
        <v>23</v>
      </c>
      <c r="T98" s="69">
        <v>0</v>
      </c>
      <c r="U98" s="69">
        <v>0</v>
      </c>
      <c r="V98" s="69">
        <v>0</v>
      </c>
      <c r="W98" s="69">
        <v>112</v>
      </c>
    </row>
    <row r="99" spans="1:23" x14ac:dyDescent="0.2">
      <c r="A99" s="66" t="s">
        <v>581</v>
      </c>
      <c r="B99" s="67">
        <f t="shared" si="5"/>
        <v>87</v>
      </c>
      <c r="C99" s="68">
        <f t="shared" si="6"/>
        <v>4</v>
      </c>
      <c r="D99" s="69">
        <v>4</v>
      </c>
      <c r="E99" s="69">
        <v>0</v>
      </c>
      <c r="F99" s="69">
        <v>0</v>
      </c>
      <c r="G99" s="69">
        <f t="shared" si="7"/>
        <v>26</v>
      </c>
      <c r="H99" s="69">
        <v>5</v>
      </c>
      <c r="I99" s="69">
        <v>17</v>
      </c>
      <c r="J99" s="69">
        <v>4</v>
      </c>
      <c r="K99" s="69">
        <v>0</v>
      </c>
      <c r="L99" s="69">
        <v>0</v>
      </c>
      <c r="M99" s="69">
        <f t="shared" si="8"/>
        <v>24</v>
      </c>
      <c r="N99" s="69">
        <v>4</v>
      </c>
      <c r="O99" s="69">
        <v>16</v>
      </c>
      <c r="P99" s="69">
        <v>4</v>
      </c>
      <c r="Q99" s="69">
        <f t="shared" si="9"/>
        <v>23</v>
      </c>
      <c r="R99" s="69">
        <v>19</v>
      </c>
      <c r="S99" s="69">
        <v>4</v>
      </c>
      <c r="T99" s="69">
        <v>0</v>
      </c>
      <c r="U99" s="69">
        <v>0</v>
      </c>
      <c r="V99" s="69">
        <v>0</v>
      </c>
      <c r="W99" s="69">
        <v>10</v>
      </c>
    </row>
    <row r="100" spans="1:23" x14ac:dyDescent="0.2">
      <c r="A100" s="66" t="s">
        <v>94</v>
      </c>
      <c r="B100" s="67">
        <f t="shared" si="5"/>
        <v>609</v>
      </c>
      <c r="C100" s="68">
        <f t="shared" si="6"/>
        <v>83</v>
      </c>
      <c r="D100" s="69">
        <v>67</v>
      </c>
      <c r="E100" s="69">
        <v>9</v>
      </c>
      <c r="F100" s="69">
        <v>7</v>
      </c>
      <c r="G100" s="69">
        <f t="shared" si="7"/>
        <v>172</v>
      </c>
      <c r="H100" s="69">
        <v>61</v>
      </c>
      <c r="I100" s="69">
        <v>87</v>
      </c>
      <c r="J100" s="69">
        <v>13</v>
      </c>
      <c r="K100" s="69">
        <v>6</v>
      </c>
      <c r="L100" s="69">
        <v>5</v>
      </c>
      <c r="M100" s="69">
        <f t="shared" si="8"/>
        <v>170</v>
      </c>
      <c r="N100" s="69">
        <v>61</v>
      </c>
      <c r="O100" s="69">
        <v>93</v>
      </c>
      <c r="P100" s="69">
        <v>16</v>
      </c>
      <c r="Q100" s="69">
        <f t="shared" si="9"/>
        <v>112</v>
      </c>
      <c r="R100" s="69">
        <v>95</v>
      </c>
      <c r="S100" s="69">
        <v>17</v>
      </c>
      <c r="T100" s="69">
        <v>0</v>
      </c>
      <c r="U100" s="69">
        <v>0</v>
      </c>
      <c r="V100" s="69">
        <v>0</v>
      </c>
      <c r="W100" s="69">
        <v>72</v>
      </c>
    </row>
    <row r="101" spans="1:23" x14ac:dyDescent="0.2">
      <c r="A101" s="66" t="s">
        <v>582</v>
      </c>
      <c r="B101" s="67">
        <f t="shared" si="5"/>
        <v>930</v>
      </c>
      <c r="C101" s="68">
        <f t="shared" si="6"/>
        <v>118</v>
      </c>
      <c r="D101" s="69">
        <v>98</v>
      </c>
      <c r="E101" s="69">
        <v>12</v>
      </c>
      <c r="F101" s="69">
        <v>8</v>
      </c>
      <c r="G101" s="69">
        <f t="shared" si="7"/>
        <v>245</v>
      </c>
      <c r="H101" s="69">
        <v>86</v>
      </c>
      <c r="I101" s="69">
        <v>119</v>
      </c>
      <c r="J101" s="69">
        <v>22</v>
      </c>
      <c r="K101" s="69">
        <v>9</v>
      </c>
      <c r="L101" s="69">
        <v>9</v>
      </c>
      <c r="M101" s="69">
        <f t="shared" si="8"/>
        <v>233</v>
      </c>
      <c r="N101" s="69">
        <v>89</v>
      </c>
      <c r="O101" s="69">
        <v>116</v>
      </c>
      <c r="P101" s="69">
        <v>28</v>
      </c>
      <c r="Q101" s="69">
        <f t="shared" si="9"/>
        <v>150</v>
      </c>
      <c r="R101" s="69">
        <v>123</v>
      </c>
      <c r="S101" s="69">
        <v>24</v>
      </c>
      <c r="T101" s="69">
        <v>3</v>
      </c>
      <c r="U101" s="69">
        <v>0</v>
      </c>
      <c r="V101" s="69">
        <v>0</v>
      </c>
      <c r="W101" s="69">
        <v>184</v>
      </c>
    </row>
    <row r="102" spans="1:23" x14ac:dyDescent="0.2">
      <c r="A102" s="66" t="s">
        <v>583</v>
      </c>
      <c r="B102" s="67">
        <f t="shared" si="5"/>
        <v>1224</v>
      </c>
      <c r="C102" s="68">
        <f t="shared" si="6"/>
        <v>183</v>
      </c>
      <c r="D102" s="69">
        <v>148</v>
      </c>
      <c r="E102" s="69">
        <v>20</v>
      </c>
      <c r="F102" s="69">
        <v>15</v>
      </c>
      <c r="G102" s="69">
        <f t="shared" si="7"/>
        <v>338</v>
      </c>
      <c r="H102" s="69">
        <v>124</v>
      </c>
      <c r="I102" s="69">
        <v>152</v>
      </c>
      <c r="J102" s="69">
        <v>36</v>
      </c>
      <c r="K102" s="69">
        <v>10</v>
      </c>
      <c r="L102" s="69">
        <v>16</v>
      </c>
      <c r="M102" s="69">
        <f t="shared" si="8"/>
        <v>330</v>
      </c>
      <c r="N102" s="69">
        <v>136</v>
      </c>
      <c r="O102" s="69">
        <v>155</v>
      </c>
      <c r="P102" s="69">
        <v>39</v>
      </c>
      <c r="Q102" s="69">
        <f t="shared" si="9"/>
        <v>197</v>
      </c>
      <c r="R102" s="69">
        <v>157</v>
      </c>
      <c r="S102" s="69">
        <v>39</v>
      </c>
      <c r="T102" s="69">
        <v>1</v>
      </c>
      <c r="U102" s="69">
        <v>1</v>
      </c>
      <c r="V102" s="69">
        <v>0</v>
      </c>
      <c r="W102" s="69">
        <v>175</v>
      </c>
    </row>
    <row r="103" spans="1:23" x14ac:dyDescent="0.2">
      <c r="A103" s="66" t="s">
        <v>584</v>
      </c>
      <c r="B103" s="67">
        <f t="shared" si="5"/>
        <v>954</v>
      </c>
      <c r="C103" s="68">
        <f t="shared" si="6"/>
        <v>132</v>
      </c>
      <c r="D103" s="69">
        <v>109</v>
      </c>
      <c r="E103" s="69">
        <v>14</v>
      </c>
      <c r="F103" s="69">
        <v>9</v>
      </c>
      <c r="G103" s="69">
        <f t="shared" si="7"/>
        <v>263</v>
      </c>
      <c r="H103" s="69">
        <v>95</v>
      </c>
      <c r="I103" s="69">
        <v>131</v>
      </c>
      <c r="J103" s="69">
        <v>24</v>
      </c>
      <c r="K103" s="69">
        <v>5</v>
      </c>
      <c r="L103" s="69">
        <v>8</v>
      </c>
      <c r="M103" s="69">
        <f t="shared" si="8"/>
        <v>257</v>
      </c>
      <c r="N103" s="69">
        <v>93</v>
      </c>
      <c r="O103" s="69">
        <v>135</v>
      </c>
      <c r="P103" s="69">
        <v>29</v>
      </c>
      <c r="Q103" s="69">
        <f t="shared" si="9"/>
        <v>160</v>
      </c>
      <c r="R103" s="69">
        <v>138</v>
      </c>
      <c r="S103" s="69">
        <v>21</v>
      </c>
      <c r="T103" s="69">
        <v>1</v>
      </c>
      <c r="U103" s="69">
        <v>0</v>
      </c>
      <c r="V103" s="69">
        <v>0</v>
      </c>
      <c r="W103" s="69">
        <v>142</v>
      </c>
    </row>
    <row r="104" spans="1:23" x14ac:dyDescent="0.2">
      <c r="A104" s="66" t="s">
        <v>585</v>
      </c>
      <c r="B104" s="67">
        <f t="shared" si="5"/>
        <v>1176</v>
      </c>
      <c r="C104" s="68">
        <f t="shared" si="6"/>
        <v>144</v>
      </c>
      <c r="D104" s="69">
        <v>126</v>
      </c>
      <c r="E104" s="69">
        <v>12</v>
      </c>
      <c r="F104" s="69">
        <v>6</v>
      </c>
      <c r="G104" s="69">
        <f t="shared" si="7"/>
        <v>322</v>
      </c>
      <c r="H104" s="69">
        <v>111</v>
      </c>
      <c r="I104" s="69">
        <v>167</v>
      </c>
      <c r="J104" s="69">
        <v>29</v>
      </c>
      <c r="K104" s="69">
        <v>5</v>
      </c>
      <c r="L104" s="69">
        <v>10</v>
      </c>
      <c r="M104" s="69">
        <f t="shared" si="8"/>
        <v>305</v>
      </c>
      <c r="N104" s="69">
        <v>115</v>
      </c>
      <c r="O104" s="69">
        <v>158</v>
      </c>
      <c r="P104" s="69">
        <v>32</v>
      </c>
      <c r="Q104" s="69">
        <f t="shared" si="9"/>
        <v>200</v>
      </c>
      <c r="R104" s="69">
        <v>171</v>
      </c>
      <c r="S104" s="69">
        <v>27</v>
      </c>
      <c r="T104" s="69">
        <v>2</v>
      </c>
      <c r="U104" s="69">
        <v>2</v>
      </c>
      <c r="V104" s="69">
        <v>0</v>
      </c>
      <c r="W104" s="69">
        <v>203</v>
      </c>
    </row>
    <row r="105" spans="1:23" x14ac:dyDescent="0.2">
      <c r="A105" s="70" t="s">
        <v>586</v>
      </c>
      <c r="B105" s="67">
        <f>SUM(C105,G105,M105,Q105,U105:W105)</f>
        <v>91596</v>
      </c>
      <c r="C105" s="63">
        <f>SUM(D105:F105)</f>
        <v>12720</v>
      </c>
      <c r="D105" s="71">
        <f>SUM(D3:D104)</f>
        <v>10582</v>
      </c>
      <c r="E105" s="71">
        <f>SUM(E3:E104)</f>
        <v>1145</v>
      </c>
      <c r="F105" s="71">
        <f>SUM(F3:F104)</f>
        <v>993</v>
      </c>
      <c r="G105" s="71">
        <f>SUM(H105:L105)</f>
        <v>25112</v>
      </c>
      <c r="H105" s="72">
        <f>SUM(H3:H104)</f>
        <v>9044</v>
      </c>
      <c r="I105" s="71">
        <f>SUM(I3:I104)</f>
        <v>12234</v>
      </c>
      <c r="J105" s="71">
        <f>SUM(J3:J104)</f>
        <v>2262</v>
      </c>
      <c r="K105" s="71">
        <f>SUM(K3:K104)</f>
        <v>663</v>
      </c>
      <c r="L105" s="71">
        <f>SUM(L3:L104)</f>
        <v>909</v>
      </c>
      <c r="M105" s="71">
        <f>SUM(N105:P105)</f>
        <v>24121</v>
      </c>
      <c r="N105" s="71">
        <f>SUM(N3:N104)</f>
        <v>9436</v>
      </c>
      <c r="O105" s="71">
        <f>SUM(O3:O104)</f>
        <v>11962</v>
      </c>
      <c r="P105" s="71">
        <f>SUM(P3:P104)</f>
        <v>2723</v>
      </c>
      <c r="Q105" s="71">
        <f>SUM(R105:T105)</f>
        <v>14917</v>
      </c>
      <c r="R105" s="71">
        <f t="shared" ref="R105:W105" si="10">SUM(R3:R104)</f>
        <v>12534</v>
      </c>
      <c r="S105" s="71">
        <f t="shared" si="10"/>
        <v>2278</v>
      </c>
      <c r="T105" s="71">
        <f t="shared" si="10"/>
        <v>105</v>
      </c>
      <c r="U105" s="71">
        <f t="shared" si="10"/>
        <v>65</v>
      </c>
      <c r="V105" s="71">
        <f t="shared" si="10"/>
        <v>92</v>
      </c>
      <c r="W105" s="71">
        <f t="shared" si="10"/>
        <v>14569</v>
      </c>
    </row>
    <row r="106" spans="1:23" x14ac:dyDescent="0.2">
      <c r="E106" s="73"/>
    </row>
    <row r="107" spans="1:23" x14ac:dyDescent="0.2">
      <c r="G107" s="74"/>
      <c r="J107" s="74"/>
      <c r="K107" s="74"/>
    </row>
  </sheetData>
  <pageMargins left="0.25" right="0.25" top="0.75" bottom="0.75" header="0.3" footer="0.5"/>
  <pageSetup paperSize="5" scale="74" orientation="portrait" r:id="rId1"/>
  <headerFooter>
    <oddHeader>&amp;C&amp;"-,Bold"&amp;12 2019 General Election
November 5, 2019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view="pageLayout" zoomScaleNormal="100" workbookViewId="0"/>
  </sheetViews>
  <sheetFormatPr defaultColWidth="9.140625" defaultRowHeight="11.25" x14ac:dyDescent="0.2"/>
  <cols>
    <col min="1" max="1" width="19.28515625" style="20" customWidth="1"/>
    <col min="2" max="13" width="5.7109375" style="20" customWidth="1"/>
    <col min="14" max="16384" width="9.140625" style="20"/>
  </cols>
  <sheetData>
    <row r="1" spans="1:14" ht="91.5" customHeight="1" x14ac:dyDescent="0.2">
      <c r="A1" s="60" t="s">
        <v>591</v>
      </c>
      <c r="B1" s="75" t="s">
        <v>0</v>
      </c>
      <c r="C1" s="75" t="s">
        <v>588</v>
      </c>
      <c r="D1" s="75" t="s">
        <v>588</v>
      </c>
      <c r="E1" s="75" t="s">
        <v>588</v>
      </c>
      <c r="F1" s="75" t="s">
        <v>589</v>
      </c>
      <c r="G1" s="75" t="s">
        <v>589</v>
      </c>
      <c r="H1" s="75" t="s">
        <v>589</v>
      </c>
      <c r="I1" s="75" t="s">
        <v>589</v>
      </c>
      <c r="J1" s="75" t="s">
        <v>589</v>
      </c>
      <c r="K1" s="75" t="s">
        <v>1</v>
      </c>
      <c r="L1" s="75" t="s">
        <v>64</v>
      </c>
      <c r="M1" s="75" t="s">
        <v>65</v>
      </c>
    </row>
    <row r="2" spans="1:14" x14ac:dyDescent="0.2">
      <c r="A2" s="76" t="s">
        <v>2</v>
      </c>
      <c r="B2" s="76"/>
      <c r="C2" s="76" t="s">
        <v>3</v>
      </c>
      <c r="D2" s="77" t="s">
        <v>4</v>
      </c>
      <c r="E2" s="76" t="s">
        <v>7</v>
      </c>
      <c r="F2" s="76" t="s">
        <v>3</v>
      </c>
      <c r="G2" s="76" t="s">
        <v>5</v>
      </c>
      <c r="H2" s="78" t="s">
        <v>6</v>
      </c>
      <c r="I2" s="79" t="s">
        <v>95</v>
      </c>
      <c r="J2" s="80" t="s">
        <v>8</v>
      </c>
      <c r="K2" s="76" t="s">
        <v>9</v>
      </c>
      <c r="L2" s="76"/>
      <c r="M2" s="81"/>
    </row>
    <row r="3" spans="1:14" x14ac:dyDescent="0.2">
      <c r="A3" s="66" t="s">
        <v>68</v>
      </c>
      <c r="B3" s="67">
        <f>SUM(C3,F3,K3:M3)</f>
        <v>424</v>
      </c>
      <c r="C3" s="83">
        <f>SUM(D3:E3)</f>
        <v>99</v>
      </c>
      <c r="D3" s="69">
        <v>84</v>
      </c>
      <c r="E3" s="69">
        <v>15</v>
      </c>
      <c r="F3" s="84">
        <f>SUM(G3:J3)</f>
        <v>294</v>
      </c>
      <c r="G3" s="69">
        <v>199</v>
      </c>
      <c r="H3" s="69">
        <v>62</v>
      </c>
      <c r="I3" s="69">
        <v>6</v>
      </c>
      <c r="J3" s="69">
        <v>27</v>
      </c>
      <c r="K3" s="69">
        <v>0</v>
      </c>
      <c r="L3" s="69">
        <v>0</v>
      </c>
      <c r="M3" s="69">
        <v>31</v>
      </c>
      <c r="N3" s="3"/>
    </row>
    <row r="4" spans="1:14" x14ac:dyDescent="0.2">
      <c r="A4" s="66" t="s">
        <v>69</v>
      </c>
      <c r="B4" s="67">
        <f t="shared" ref="B4:B55" si="0">SUM(C4,F4,K4:M4)</f>
        <v>593</v>
      </c>
      <c r="C4" s="83">
        <f t="shared" ref="C4:C55" si="1">SUM(D4:E4)</f>
        <v>147</v>
      </c>
      <c r="D4" s="69">
        <v>137</v>
      </c>
      <c r="E4" s="69">
        <v>10</v>
      </c>
      <c r="F4" s="84">
        <f t="shared" ref="F4:F55" si="2">SUM(G4:J4)</f>
        <v>428</v>
      </c>
      <c r="G4" s="69">
        <v>356</v>
      </c>
      <c r="H4" s="69">
        <v>49</v>
      </c>
      <c r="I4" s="69">
        <v>8</v>
      </c>
      <c r="J4" s="69">
        <v>15</v>
      </c>
      <c r="K4" s="69">
        <v>0</v>
      </c>
      <c r="L4" s="69">
        <v>0</v>
      </c>
      <c r="M4" s="69">
        <v>18</v>
      </c>
      <c r="N4" s="3"/>
    </row>
    <row r="5" spans="1:14" x14ac:dyDescent="0.2">
      <c r="A5" s="66" t="s">
        <v>70</v>
      </c>
      <c r="B5" s="67">
        <f t="shared" si="0"/>
        <v>459</v>
      </c>
      <c r="C5" s="83">
        <f t="shared" si="1"/>
        <v>114</v>
      </c>
      <c r="D5" s="69">
        <v>110</v>
      </c>
      <c r="E5" s="69">
        <v>4</v>
      </c>
      <c r="F5" s="84">
        <f t="shared" si="2"/>
        <v>326</v>
      </c>
      <c r="G5" s="69">
        <v>269</v>
      </c>
      <c r="H5" s="69">
        <v>35</v>
      </c>
      <c r="I5" s="69">
        <v>2</v>
      </c>
      <c r="J5" s="69">
        <v>20</v>
      </c>
      <c r="K5" s="69">
        <v>0</v>
      </c>
      <c r="L5" s="69">
        <v>0</v>
      </c>
      <c r="M5" s="69">
        <v>19</v>
      </c>
      <c r="N5" s="3"/>
    </row>
    <row r="6" spans="1:14" x14ac:dyDescent="0.2">
      <c r="A6" s="66" t="s">
        <v>71</v>
      </c>
      <c r="B6" s="67">
        <f t="shared" si="0"/>
        <v>505</v>
      </c>
      <c r="C6" s="83">
        <f t="shared" si="1"/>
        <v>133</v>
      </c>
      <c r="D6" s="69">
        <v>130</v>
      </c>
      <c r="E6" s="69">
        <v>3</v>
      </c>
      <c r="F6" s="84">
        <f t="shared" si="2"/>
        <v>350</v>
      </c>
      <c r="G6" s="69">
        <v>296</v>
      </c>
      <c r="H6" s="69">
        <v>29</v>
      </c>
      <c r="I6" s="69">
        <v>3</v>
      </c>
      <c r="J6" s="69">
        <v>22</v>
      </c>
      <c r="K6" s="69">
        <v>0</v>
      </c>
      <c r="L6" s="69">
        <v>1</v>
      </c>
      <c r="M6" s="69">
        <v>21</v>
      </c>
      <c r="N6" s="3"/>
    </row>
    <row r="7" spans="1:14" x14ac:dyDescent="0.2">
      <c r="A7" s="66" t="s">
        <v>72</v>
      </c>
      <c r="B7" s="67">
        <f t="shared" si="0"/>
        <v>284</v>
      </c>
      <c r="C7" s="83">
        <f t="shared" si="1"/>
        <v>53</v>
      </c>
      <c r="D7" s="69">
        <v>48</v>
      </c>
      <c r="E7" s="69">
        <v>5</v>
      </c>
      <c r="F7" s="84">
        <f t="shared" si="2"/>
        <v>224</v>
      </c>
      <c r="G7" s="69">
        <v>195</v>
      </c>
      <c r="H7" s="69">
        <v>23</v>
      </c>
      <c r="I7" s="69">
        <v>2</v>
      </c>
      <c r="J7" s="69">
        <v>4</v>
      </c>
      <c r="K7" s="69">
        <v>0</v>
      </c>
      <c r="L7" s="69">
        <v>0</v>
      </c>
      <c r="M7" s="69">
        <v>7</v>
      </c>
      <c r="N7" s="3"/>
    </row>
    <row r="8" spans="1:14" x14ac:dyDescent="0.2">
      <c r="A8" s="66" t="s">
        <v>73</v>
      </c>
      <c r="B8" s="67">
        <f t="shared" si="0"/>
        <v>448</v>
      </c>
      <c r="C8" s="83">
        <f t="shared" si="1"/>
        <v>68</v>
      </c>
      <c r="D8" s="69">
        <v>65</v>
      </c>
      <c r="E8" s="69">
        <v>3</v>
      </c>
      <c r="F8" s="84">
        <f t="shared" si="2"/>
        <v>352</v>
      </c>
      <c r="G8" s="69">
        <v>295</v>
      </c>
      <c r="H8" s="69">
        <v>43</v>
      </c>
      <c r="I8" s="69">
        <v>3</v>
      </c>
      <c r="J8" s="69">
        <v>11</v>
      </c>
      <c r="K8" s="69">
        <v>0</v>
      </c>
      <c r="L8" s="69">
        <v>0</v>
      </c>
      <c r="M8" s="69">
        <v>28</v>
      </c>
      <c r="N8" s="3"/>
    </row>
    <row r="9" spans="1:14" x14ac:dyDescent="0.2">
      <c r="A9" s="66" t="s">
        <v>74</v>
      </c>
      <c r="B9" s="67">
        <f t="shared" si="0"/>
        <v>614</v>
      </c>
      <c r="C9" s="83">
        <f t="shared" si="1"/>
        <v>84</v>
      </c>
      <c r="D9" s="69">
        <v>70</v>
      </c>
      <c r="E9" s="69">
        <v>14</v>
      </c>
      <c r="F9" s="84">
        <f t="shared" si="2"/>
        <v>487</v>
      </c>
      <c r="G9" s="69">
        <v>353</v>
      </c>
      <c r="H9" s="69">
        <v>85</v>
      </c>
      <c r="I9" s="69">
        <v>13</v>
      </c>
      <c r="J9" s="69">
        <v>36</v>
      </c>
      <c r="K9" s="69">
        <v>0</v>
      </c>
      <c r="L9" s="69">
        <v>0</v>
      </c>
      <c r="M9" s="69">
        <v>43</v>
      </c>
      <c r="N9" s="3"/>
    </row>
    <row r="10" spans="1:14" x14ac:dyDescent="0.2">
      <c r="A10" s="66" t="s">
        <v>494</v>
      </c>
      <c r="B10" s="67">
        <f t="shared" si="0"/>
        <v>604</v>
      </c>
      <c r="C10" s="83">
        <f t="shared" si="1"/>
        <v>82</v>
      </c>
      <c r="D10" s="69">
        <v>74</v>
      </c>
      <c r="E10" s="69">
        <v>8</v>
      </c>
      <c r="F10" s="84">
        <f t="shared" si="2"/>
        <v>466</v>
      </c>
      <c r="G10" s="69">
        <v>348</v>
      </c>
      <c r="H10" s="69">
        <v>87</v>
      </c>
      <c r="I10" s="69">
        <v>7</v>
      </c>
      <c r="J10" s="69">
        <v>24</v>
      </c>
      <c r="K10" s="69">
        <v>0</v>
      </c>
      <c r="L10" s="69">
        <v>1</v>
      </c>
      <c r="M10" s="69">
        <v>55</v>
      </c>
      <c r="N10" s="3"/>
    </row>
    <row r="11" spans="1:14" x14ac:dyDescent="0.2">
      <c r="A11" s="66" t="s">
        <v>495</v>
      </c>
      <c r="B11" s="67">
        <f t="shared" si="0"/>
        <v>396</v>
      </c>
      <c r="C11" s="83">
        <f t="shared" si="1"/>
        <v>64</v>
      </c>
      <c r="D11" s="69">
        <v>56</v>
      </c>
      <c r="E11" s="69">
        <v>8</v>
      </c>
      <c r="F11" s="84">
        <f t="shared" si="2"/>
        <v>323</v>
      </c>
      <c r="G11" s="69">
        <v>253</v>
      </c>
      <c r="H11" s="69">
        <v>57</v>
      </c>
      <c r="I11" s="69">
        <v>4</v>
      </c>
      <c r="J11" s="69">
        <v>9</v>
      </c>
      <c r="K11" s="69">
        <v>0</v>
      </c>
      <c r="L11" s="69">
        <v>0</v>
      </c>
      <c r="M11" s="69">
        <v>9</v>
      </c>
      <c r="N11" s="3"/>
    </row>
    <row r="12" spans="1:14" x14ac:dyDescent="0.2">
      <c r="A12" s="66" t="s">
        <v>496</v>
      </c>
      <c r="B12" s="67">
        <f t="shared" si="0"/>
        <v>403</v>
      </c>
      <c r="C12" s="83">
        <f t="shared" si="1"/>
        <v>113</v>
      </c>
      <c r="D12" s="69">
        <v>107</v>
      </c>
      <c r="E12" s="69">
        <v>6</v>
      </c>
      <c r="F12" s="84">
        <f t="shared" si="2"/>
        <v>275</v>
      </c>
      <c r="G12" s="69">
        <v>216</v>
      </c>
      <c r="H12" s="69">
        <v>29</v>
      </c>
      <c r="I12" s="69">
        <v>6</v>
      </c>
      <c r="J12" s="69">
        <v>24</v>
      </c>
      <c r="K12" s="69">
        <v>0</v>
      </c>
      <c r="L12" s="69">
        <v>0</v>
      </c>
      <c r="M12" s="69">
        <v>15</v>
      </c>
      <c r="N12" s="3"/>
    </row>
    <row r="13" spans="1:14" x14ac:dyDescent="0.2">
      <c r="A13" s="66" t="s">
        <v>497</v>
      </c>
      <c r="B13" s="67">
        <f t="shared" si="0"/>
        <v>260</v>
      </c>
      <c r="C13" s="83">
        <f t="shared" si="1"/>
        <v>68</v>
      </c>
      <c r="D13" s="69">
        <v>61</v>
      </c>
      <c r="E13" s="69">
        <v>7</v>
      </c>
      <c r="F13" s="84">
        <f t="shared" si="2"/>
        <v>185</v>
      </c>
      <c r="G13" s="69">
        <v>147</v>
      </c>
      <c r="H13" s="69">
        <v>21</v>
      </c>
      <c r="I13" s="69">
        <v>4</v>
      </c>
      <c r="J13" s="69">
        <v>13</v>
      </c>
      <c r="K13" s="69">
        <v>1</v>
      </c>
      <c r="L13" s="69">
        <v>0</v>
      </c>
      <c r="M13" s="69">
        <v>6</v>
      </c>
      <c r="N13" s="3"/>
    </row>
    <row r="14" spans="1:14" x14ac:dyDescent="0.2">
      <c r="A14" s="66" t="s">
        <v>498</v>
      </c>
      <c r="B14" s="67">
        <f t="shared" si="0"/>
        <v>316</v>
      </c>
      <c r="C14" s="83">
        <f t="shared" si="1"/>
        <v>109</v>
      </c>
      <c r="D14" s="69">
        <v>105</v>
      </c>
      <c r="E14" s="69">
        <v>4</v>
      </c>
      <c r="F14" s="84">
        <f t="shared" si="2"/>
        <v>201</v>
      </c>
      <c r="G14" s="69">
        <v>163</v>
      </c>
      <c r="H14" s="69">
        <v>26</v>
      </c>
      <c r="I14" s="69">
        <v>4</v>
      </c>
      <c r="J14" s="69">
        <v>8</v>
      </c>
      <c r="K14" s="69">
        <v>0</v>
      </c>
      <c r="L14" s="69">
        <v>1</v>
      </c>
      <c r="M14" s="69">
        <v>5</v>
      </c>
      <c r="N14" s="3"/>
    </row>
    <row r="15" spans="1:14" x14ac:dyDescent="0.2">
      <c r="A15" s="66" t="s">
        <v>499</v>
      </c>
      <c r="B15" s="67">
        <f t="shared" si="0"/>
        <v>70</v>
      </c>
      <c r="C15" s="83">
        <f t="shared" si="1"/>
        <v>5</v>
      </c>
      <c r="D15" s="69">
        <v>4</v>
      </c>
      <c r="E15" s="69">
        <v>1</v>
      </c>
      <c r="F15" s="84">
        <f t="shared" si="2"/>
        <v>64</v>
      </c>
      <c r="G15" s="69">
        <v>49</v>
      </c>
      <c r="H15" s="69">
        <v>9</v>
      </c>
      <c r="I15" s="69">
        <v>1</v>
      </c>
      <c r="J15" s="69">
        <v>5</v>
      </c>
      <c r="K15" s="69">
        <v>0</v>
      </c>
      <c r="L15" s="69">
        <v>0</v>
      </c>
      <c r="M15" s="69">
        <v>1</v>
      </c>
      <c r="N15" s="3"/>
    </row>
    <row r="16" spans="1:14" x14ac:dyDescent="0.2">
      <c r="A16" s="66" t="s">
        <v>500</v>
      </c>
      <c r="B16" s="67">
        <f t="shared" si="0"/>
        <v>220</v>
      </c>
      <c r="C16" s="83">
        <f t="shared" si="1"/>
        <v>42</v>
      </c>
      <c r="D16" s="69">
        <v>37</v>
      </c>
      <c r="E16" s="69">
        <v>5</v>
      </c>
      <c r="F16" s="84">
        <f t="shared" si="2"/>
        <v>173</v>
      </c>
      <c r="G16" s="69">
        <v>134</v>
      </c>
      <c r="H16" s="69">
        <v>33</v>
      </c>
      <c r="I16" s="69">
        <v>1</v>
      </c>
      <c r="J16" s="69">
        <v>5</v>
      </c>
      <c r="K16" s="69">
        <v>0</v>
      </c>
      <c r="L16" s="69">
        <v>0</v>
      </c>
      <c r="M16" s="69">
        <v>5</v>
      </c>
      <c r="N16" s="3"/>
    </row>
    <row r="17" spans="1:14" x14ac:dyDescent="0.2">
      <c r="A17" s="66" t="s">
        <v>50</v>
      </c>
      <c r="B17" s="67">
        <f t="shared" si="0"/>
        <v>270</v>
      </c>
      <c r="C17" s="83">
        <f t="shared" si="1"/>
        <v>31</v>
      </c>
      <c r="D17" s="69">
        <v>29</v>
      </c>
      <c r="E17" s="69">
        <v>2</v>
      </c>
      <c r="F17" s="84">
        <f t="shared" si="2"/>
        <v>231</v>
      </c>
      <c r="G17" s="69">
        <v>198</v>
      </c>
      <c r="H17" s="69">
        <v>25</v>
      </c>
      <c r="I17" s="69">
        <v>5</v>
      </c>
      <c r="J17" s="69">
        <v>3</v>
      </c>
      <c r="K17" s="69">
        <v>0</v>
      </c>
      <c r="L17" s="69">
        <v>0</v>
      </c>
      <c r="M17" s="69">
        <v>8</v>
      </c>
      <c r="N17" s="3"/>
    </row>
    <row r="18" spans="1:14" x14ac:dyDescent="0.2">
      <c r="A18" s="66" t="s">
        <v>502</v>
      </c>
      <c r="B18" s="67">
        <f t="shared" si="0"/>
        <v>140</v>
      </c>
      <c r="C18" s="83">
        <f t="shared" si="1"/>
        <v>30</v>
      </c>
      <c r="D18" s="69">
        <v>27</v>
      </c>
      <c r="E18" s="69">
        <v>3</v>
      </c>
      <c r="F18" s="84">
        <f t="shared" si="2"/>
        <v>108</v>
      </c>
      <c r="G18" s="69">
        <v>85</v>
      </c>
      <c r="H18" s="69">
        <v>9</v>
      </c>
      <c r="I18" s="69">
        <v>2</v>
      </c>
      <c r="J18" s="69">
        <v>12</v>
      </c>
      <c r="K18" s="69">
        <v>0</v>
      </c>
      <c r="L18" s="69">
        <v>0</v>
      </c>
      <c r="M18" s="69">
        <v>2</v>
      </c>
      <c r="N18" s="3"/>
    </row>
    <row r="19" spans="1:14" x14ac:dyDescent="0.2">
      <c r="A19" s="66" t="s">
        <v>503</v>
      </c>
      <c r="B19" s="67">
        <f t="shared" si="0"/>
        <v>166</v>
      </c>
      <c r="C19" s="83">
        <f t="shared" si="1"/>
        <v>41</v>
      </c>
      <c r="D19" s="69">
        <v>38</v>
      </c>
      <c r="E19" s="69">
        <v>3</v>
      </c>
      <c r="F19" s="84">
        <f t="shared" si="2"/>
        <v>119</v>
      </c>
      <c r="G19" s="69">
        <v>101</v>
      </c>
      <c r="H19" s="69">
        <v>7</v>
      </c>
      <c r="I19" s="69">
        <v>6</v>
      </c>
      <c r="J19" s="69">
        <v>5</v>
      </c>
      <c r="K19" s="69">
        <v>0</v>
      </c>
      <c r="L19" s="69">
        <v>0</v>
      </c>
      <c r="M19" s="69">
        <v>6</v>
      </c>
      <c r="N19" s="3"/>
    </row>
    <row r="20" spans="1:14" x14ac:dyDescent="0.2">
      <c r="A20" s="66" t="s">
        <v>504</v>
      </c>
      <c r="B20" s="67">
        <f t="shared" si="0"/>
        <v>135</v>
      </c>
      <c r="C20" s="83">
        <f t="shared" si="1"/>
        <v>65</v>
      </c>
      <c r="D20" s="69">
        <v>60</v>
      </c>
      <c r="E20" s="69">
        <v>5</v>
      </c>
      <c r="F20" s="84">
        <f t="shared" si="2"/>
        <v>60</v>
      </c>
      <c r="G20" s="69">
        <v>46</v>
      </c>
      <c r="H20" s="69">
        <v>9</v>
      </c>
      <c r="I20" s="69">
        <v>1</v>
      </c>
      <c r="J20" s="69">
        <v>4</v>
      </c>
      <c r="K20" s="69">
        <v>0</v>
      </c>
      <c r="L20" s="69">
        <v>0</v>
      </c>
      <c r="M20" s="69">
        <v>10</v>
      </c>
      <c r="N20" s="3"/>
    </row>
    <row r="21" spans="1:14" x14ac:dyDescent="0.2">
      <c r="A21" s="66" t="s">
        <v>505</v>
      </c>
      <c r="B21" s="67">
        <f t="shared" si="0"/>
        <v>370</v>
      </c>
      <c r="C21" s="83">
        <f t="shared" si="1"/>
        <v>151</v>
      </c>
      <c r="D21" s="69">
        <v>135</v>
      </c>
      <c r="E21" s="69">
        <v>16</v>
      </c>
      <c r="F21" s="84">
        <f t="shared" si="2"/>
        <v>201</v>
      </c>
      <c r="G21" s="69">
        <v>163</v>
      </c>
      <c r="H21" s="69">
        <v>26</v>
      </c>
      <c r="I21" s="69">
        <v>5</v>
      </c>
      <c r="J21" s="69">
        <v>7</v>
      </c>
      <c r="K21" s="69">
        <v>0</v>
      </c>
      <c r="L21" s="69">
        <v>0</v>
      </c>
      <c r="M21" s="69">
        <v>18</v>
      </c>
      <c r="N21" s="3"/>
    </row>
    <row r="22" spans="1:14" x14ac:dyDescent="0.2">
      <c r="A22" s="66" t="s">
        <v>506</v>
      </c>
      <c r="B22" s="67">
        <f t="shared" si="0"/>
        <v>323</v>
      </c>
      <c r="C22" s="83">
        <f t="shared" si="1"/>
        <v>104</v>
      </c>
      <c r="D22" s="69">
        <v>94</v>
      </c>
      <c r="E22" s="69">
        <v>10</v>
      </c>
      <c r="F22" s="84">
        <f t="shared" si="2"/>
        <v>205</v>
      </c>
      <c r="G22" s="69">
        <v>161</v>
      </c>
      <c r="H22" s="69">
        <v>24</v>
      </c>
      <c r="I22" s="69">
        <v>1</v>
      </c>
      <c r="J22" s="69">
        <v>19</v>
      </c>
      <c r="K22" s="69">
        <v>0</v>
      </c>
      <c r="L22" s="69">
        <v>0</v>
      </c>
      <c r="M22" s="69">
        <v>14</v>
      </c>
      <c r="N22" s="3"/>
    </row>
    <row r="23" spans="1:14" x14ac:dyDescent="0.2">
      <c r="A23" s="66" t="s">
        <v>507</v>
      </c>
      <c r="B23" s="67">
        <f t="shared" si="0"/>
        <v>302</v>
      </c>
      <c r="C23" s="83">
        <f t="shared" si="1"/>
        <v>118</v>
      </c>
      <c r="D23" s="69">
        <v>112</v>
      </c>
      <c r="E23" s="69">
        <v>6</v>
      </c>
      <c r="F23" s="84">
        <f t="shared" si="2"/>
        <v>167</v>
      </c>
      <c r="G23" s="69">
        <v>126</v>
      </c>
      <c r="H23" s="69">
        <v>23</v>
      </c>
      <c r="I23" s="69">
        <v>3</v>
      </c>
      <c r="J23" s="69">
        <v>15</v>
      </c>
      <c r="K23" s="69">
        <v>0</v>
      </c>
      <c r="L23" s="69">
        <v>0</v>
      </c>
      <c r="M23" s="69">
        <v>17</v>
      </c>
      <c r="N23" s="3"/>
    </row>
    <row r="24" spans="1:14" x14ac:dyDescent="0.2">
      <c r="A24" s="66" t="s">
        <v>508</v>
      </c>
      <c r="B24" s="67">
        <f t="shared" si="0"/>
        <v>609</v>
      </c>
      <c r="C24" s="83">
        <f t="shared" si="1"/>
        <v>219</v>
      </c>
      <c r="D24" s="69">
        <v>204</v>
      </c>
      <c r="E24" s="69">
        <v>15</v>
      </c>
      <c r="F24" s="84">
        <f t="shared" si="2"/>
        <v>359</v>
      </c>
      <c r="G24" s="69">
        <v>275</v>
      </c>
      <c r="H24" s="69">
        <v>39</v>
      </c>
      <c r="I24" s="69">
        <v>5</v>
      </c>
      <c r="J24" s="69">
        <v>40</v>
      </c>
      <c r="K24" s="69">
        <v>0</v>
      </c>
      <c r="L24" s="69">
        <v>1</v>
      </c>
      <c r="M24" s="69">
        <v>30</v>
      </c>
      <c r="N24" s="3"/>
    </row>
    <row r="25" spans="1:14" x14ac:dyDescent="0.2">
      <c r="A25" s="66" t="s">
        <v>509</v>
      </c>
      <c r="B25" s="67">
        <f t="shared" si="0"/>
        <v>257</v>
      </c>
      <c r="C25" s="83">
        <f t="shared" si="1"/>
        <v>62</v>
      </c>
      <c r="D25" s="69">
        <v>57</v>
      </c>
      <c r="E25" s="69">
        <v>5</v>
      </c>
      <c r="F25" s="84">
        <f t="shared" si="2"/>
        <v>179</v>
      </c>
      <c r="G25" s="69">
        <v>143</v>
      </c>
      <c r="H25" s="69">
        <v>20</v>
      </c>
      <c r="I25" s="69">
        <v>1</v>
      </c>
      <c r="J25" s="69">
        <v>15</v>
      </c>
      <c r="K25" s="69">
        <v>0</v>
      </c>
      <c r="L25" s="69">
        <v>0</v>
      </c>
      <c r="M25" s="69">
        <v>16</v>
      </c>
      <c r="N25" s="3"/>
    </row>
    <row r="26" spans="1:14" x14ac:dyDescent="0.2">
      <c r="A26" s="66" t="s">
        <v>510</v>
      </c>
      <c r="B26" s="67">
        <f t="shared" si="0"/>
        <v>136</v>
      </c>
      <c r="C26" s="83">
        <f t="shared" si="1"/>
        <v>67</v>
      </c>
      <c r="D26" s="69">
        <v>60</v>
      </c>
      <c r="E26" s="69">
        <v>7</v>
      </c>
      <c r="F26" s="84">
        <f t="shared" si="2"/>
        <v>53</v>
      </c>
      <c r="G26" s="69">
        <v>41</v>
      </c>
      <c r="H26" s="69">
        <v>7</v>
      </c>
      <c r="I26" s="69">
        <v>2</v>
      </c>
      <c r="J26" s="69">
        <v>3</v>
      </c>
      <c r="K26" s="69">
        <v>0</v>
      </c>
      <c r="L26" s="69">
        <v>1</v>
      </c>
      <c r="M26" s="69">
        <v>15</v>
      </c>
      <c r="N26" s="3"/>
    </row>
    <row r="27" spans="1:14" x14ac:dyDescent="0.2">
      <c r="A27" s="66" t="s">
        <v>511</v>
      </c>
      <c r="B27" s="67">
        <f t="shared" si="0"/>
        <v>197</v>
      </c>
      <c r="C27" s="83">
        <f t="shared" si="1"/>
        <v>73</v>
      </c>
      <c r="D27" s="69">
        <v>67</v>
      </c>
      <c r="E27" s="69">
        <v>6</v>
      </c>
      <c r="F27" s="84">
        <f t="shared" si="2"/>
        <v>119</v>
      </c>
      <c r="G27" s="69">
        <v>92</v>
      </c>
      <c r="H27" s="69">
        <v>20</v>
      </c>
      <c r="I27" s="69">
        <v>3</v>
      </c>
      <c r="J27" s="69">
        <v>4</v>
      </c>
      <c r="K27" s="69">
        <v>0</v>
      </c>
      <c r="L27" s="69">
        <v>0</v>
      </c>
      <c r="M27" s="69">
        <v>5</v>
      </c>
      <c r="N27" s="3"/>
    </row>
    <row r="28" spans="1:14" x14ac:dyDescent="0.2">
      <c r="A28" s="66" t="s">
        <v>512</v>
      </c>
      <c r="B28" s="67">
        <f t="shared" si="0"/>
        <v>332</v>
      </c>
      <c r="C28" s="83">
        <f t="shared" si="1"/>
        <v>80</v>
      </c>
      <c r="D28" s="69">
        <v>71</v>
      </c>
      <c r="E28" s="69">
        <v>9</v>
      </c>
      <c r="F28" s="84">
        <f t="shared" si="2"/>
        <v>241</v>
      </c>
      <c r="G28" s="69">
        <v>191</v>
      </c>
      <c r="H28" s="69">
        <v>33</v>
      </c>
      <c r="I28" s="69">
        <v>3</v>
      </c>
      <c r="J28" s="69">
        <v>14</v>
      </c>
      <c r="K28" s="69">
        <v>0</v>
      </c>
      <c r="L28" s="69">
        <v>0</v>
      </c>
      <c r="M28" s="69">
        <v>11</v>
      </c>
      <c r="N28" s="3"/>
    </row>
    <row r="29" spans="1:14" x14ac:dyDescent="0.2">
      <c r="A29" s="66" t="s">
        <v>513</v>
      </c>
      <c r="B29" s="67">
        <f t="shared" si="0"/>
        <v>211</v>
      </c>
      <c r="C29" s="83">
        <f t="shared" si="1"/>
        <v>116</v>
      </c>
      <c r="D29" s="69">
        <v>110</v>
      </c>
      <c r="E29" s="69">
        <v>6</v>
      </c>
      <c r="F29" s="84">
        <f t="shared" si="2"/>
        <v>74</v>
      </c>
      <c r="G29" s="69">
        <v>55</v>
      </c>
      <c r="H29" s="69">
        <v>12</v>
      </c>
      <c r="I29" s="69">
        <v>2</v>
      </c>
      <c r="J29" s="69">
        <v>5</v>
      </c>
      <c r="K29" s="69">
        <v>0</v>
      </c>
      <c r="L29" s="69">
        <v>0</v>
      </c>
      <c r="M29" s="69">
        <v>21</v>
      </c>
      <c r="N29" s="3"/>
    </row>
    <row r="30" spans="1:14" x14ac:dyDescent="0.2">
      <c r="A30" s="66" t="s">
        <v>514</v>
      </c>
      <c r="B30" s="67">
        <f t="shared" si="0"/>
        <v>206</v>
      </c>
      <c r="C30" s="83">
        <f t="shared" si="1"/>
        <v>56</v>
      </c>
      <c r="D30" s="69">
        <v>53</v>
      </c>
      <c r="E30" s="69">
        <v>3</v>
      </c>
      <c r="F30" s="84">
        <f t="shared" si="2"/>
        <v>139</v>
      </c>
      <c r="G30" s="69">
        <v>98</v>
      </c>
      <c r="H30" s="69">
        <v>21</v>
      </c>
      <c r="I30" s="69">
        <v>2</v>
      </c>
      <c r="J30" s="69">
        <v>18</v>
      </c>
      <c r="K30" s="69">
        <v>0</v>
      </c>
      <c r="L30" s="69">
        <v>1</v>
      </c>
      <c r="M30" s="69">
        <v>10</v>
      </c>
      <c r="N30" s="3"/>
    </row>
    <row r="31" spans="1:14" x14ac:dyDescent="0.2">
      <c r="A31" s="66" t="s">
        <v>515</v>
      </c>
      <c r="B31" s="67">
        <f t="shared" si="0"/>
        <v>230</v>
      </c>
      <c r="C31" s="83">
        <f t="shared" si="1"/>
        <v>64</v>
      </c>
      <c r="D31" s="69">
        <v>57</v>
      </c>
      <c r="E31" s="69">
        <v>7</v>
      </c>
      <c r="F31" s="84">
        <f t="shared" si="2"/>
        <v>154</v>
      </c>
      <c r="G31" s="69">
        <v>120</v>
      </c>
      <c r="H31" s="69">
        <v>18</v>
      </c>
      <c r="I31" s="69">
        <v>0</v>
      </c>
      <c r="J31" s="69">
        <v>16</v>
      </c>
      <c r="K31" s="69">
        <v>0</v>
      </c>
      <c r="L31" s="69">
        <v>0</v>
      </c>
      <c r="M31" s="69">
        <v>12</v>
      </c>
      <c r="N31" s="3"/>
    </row>
    <row r="32" spans="1:14" x14ac:dyDescent="0.2">
      <c r="A32" s="66" t="s">
        <v>516</v>
      </c>
      <c r="B32" s="67">
        <f t="shared" si="0"/>
        <v>323</v>
      </c>
      <c r="C32" s="83">
        <f t="shared" si="1"/>
        <v>42</v>
      </c>
      <c r="D32" s="69">
        <v>34</v>
      </c>
      <c r="E32" s="69">
        <v>8</v>
      </c>
      <c r="F32" s="84">
        <f t="shared" si="2"/>
        <v>274</v>
      </c>
      <c r="G32" s="69">
        <v>244</v>
      </c>
      <c r="H32" s="69">
        <v>22</v>
      </c>
      <c r="I32" s="69">
        <v>1</v>
      </c>
      <c r="J32" s="69">
        <v>7</v>
      </c>
      <c r="K32" s="69">
        <v>1</v>
      </c>
      <c r="L32" s="69">
        <v>0</v>
      </c>
      <c r="M32" s="69">
        <v>6</v>
      </c>
      <c r="N32" s="3"/>
    </row>
    <row r="33" spans="1:14" x14ac:dyDescent="0.2">
      <c r="A33" s="66" t="s">
        <v>517</v>
      </c>
      <c r="B33" s="67">
        <f t="shared" si="0"/>
        <v>311</v>
      </c>
      <c r="C33" s="83">
        <f t="shared" si="1"/>
        <v>81</v>
      </c>
      <c r="D33" s="69">
        <v>80</v>
      </c>
      <c r="E33" s="69">
        <v>1</v>
      </c>
      <c r="F33" s="84">
        <f t="shared" si="2"/>
        <v>222</v>
      </c>
      <c r="G33" s="69">
        <v>190</v>
      </c>
      <c r="H33" s="69">
        <v>20</v>
      </c>
      <c r="I33" s="69">
        <v>6</v>
      </c>
      <c r="J33" s="69">
        <v>6</v>
      </c>
      <c r="K33" s="69">
        <v>0</v>
      </c>
      <c r="L33" s="69">
        <v>1</v>
      </c>
      <c r="M33" s="69">
        <v>7</v>
      </c>
      <c r="N33" s="3"/>
    </row>
    <row r="34" spans="1:14" x14ac:dyDescent="0.2">
      <c r="A34" s="66" t="s">
        <v>83</v>
      </c>
      <c r="B34" s="67">
        <f t="shared" si="0"/>
        <v>101</v>
      </c>
      <c r="C34" s="83">
        <f t="shared" si="1"/>
        <v>16</v>
      </c>
      <c r="D34" s="69">
        <v>16</v>
      </c>
      <c r="E34" s="69">
        <v>0</v>
      </c>
      <c r="F34" s="84">
        <f t="shared" si="2"/>
        <v>76</v>
      </c>
      <c r="G34" s="69">
        <v>65</v>
      </c>
      <c r="H34" s="69">
        <v>6</v>
      </c>
      <c r="I34" s="69">
        <v>1</v>
      </c>
      <c r="J34" s="69">
        <v>4</v>
      </c>
      <c r="K34" s="69">
        <v>0</v>
      </c>
      <c r="L34" s="69">
        <v>0</v>
      </c>
      <c r="M34" s="69">
        <v>9</v>
      </c>
      <c r="N34" s="3"/>
    </row>
    <row r="35" spans="1:14" x14ac:dyDescent="0.2">
      <c r="A35" s="66" t="s">
        <v>518</v>
      </c>
      <c r="B35" s="67">
        <f t="shared" si="0"/>
        <v>336</v>
      </c>
      <c r="C35" s="83">
        <f t="shared" si="1"/>
        <v>67</v>
      </c>
      <c r="D35" s="69">
        <v>65</v>
      </c>
      <c r="E35" s="69">
        <v>2</v>
      </c>
      <c r="F35" s="84">
        <f t="shared" si="2"/>
        <v>259</v>
      </c>
      <c r="G35" s="69">
        <v>219</v>
      </c>
      <c r="H35" s="69">
        <v>27</v>
      </c>
      <c r="I35" s="69">
        <v>6</v>
      </c>
      <c r="J35" s="69">
        <v>7</v>
      </c>
      <c r="K35" s="69">
        <v>0</v>
      </c>
      <c r="L35" s="69">
        <v>0</v>
      </c>
      <c r="M35" s="69">
        <v>10</v>
      </c>
      <c r="N35" s="3"/>
    </row>
    <row r="36" spans="1:14" x14ac:dyDescent="0.2">
      <c r="A36" s="66" t="s">
        <v>519</v>
      </c>
      <c r="B36" s="67">
        <f t="shared" si="0"/>
        <v>179</v>
      </c>
      <c r="C36" s="83">
        <f t="shared" si="1"/>
        <v>59</v>
      </c>
      <c r="D36" s="69">
        <v>55</v>
      </c>
      <c r="E36" s="69">
        <v>4</v>
      </c>
      <c r="F36" s="84">
        <f t="shared" si="2"/>
        <v>115</v>
      </c>
      <c r="G36" s="69">
        <v>81</v>
      </c>
      <c r="H36" s="69">
        <v>16</v>
      </c>
      <c r="I36" s="69">
        <v>0</v>
      </c>
      <c r="J36" s="69">
        <v>18</v>
      </c>
      <c r="K36" s="69">
        <v>0</v>
      </c>
      <c r="L36" s="69">
        <v>1</v>
      </c>
      <c r="M36" s="69">
        <v>4</v>
      </c>
      <c r="N36" s="3"/>
    </row>
    <row r="37" spans="1:14" x14ac:dyDescent="0.2">
      <c r="A37" s="66" t="s">
        <v>520</v>
      </c>
      <c r="B37" s="67">
        <f t="shared" si="0"/>
        <v>181</v>
      </c>
      <c r="C37" s="83">
        <f t="shared" si="1"/>
        <v>57</v>
      </c>
      <c r="D37" s="69">
        <v>54</v>
      </c>
      <c r="E37" s="69">
        <v>3</v>
      </c>
      <c r="F37" s="84">
        <f t="shared" si="2"/>
        <v>119</v>
      </c>
      <c r="G37" s="69">
        <v>93</v>
      </c>
      <c r="H37" s="69">
        <v>15</v>
      </c>
      <c r="I37" s="69">
        <v>1</v>
      </c>
      <c r="J37" s="69">
        <v>10</v>
      </c>
      <c r="K37" s="69">
        <v>0</v>
      </c>
      <c r="L37" s="69">
        <v>0</v>
      </c>
      <c r="M37" s="69">
        <v>5</v>
      </c>
      <c r="N37" s="3"/>
    </row>
    <row r="38" spans="1:14" x14ac:dyDescent="0.2">
      <c r="A38" s="66" t="s">
        <v>521</v>
      </c>
      <c r="B38" s="67">
        <f t="shared" si="0"/>
        <v>375</v>
      </c>
      <c r="C38" s="83">
        <f t="shared" si="1"/>
        <v>102</v>
      </c>
      <c r="D38" s="69">
        <v>90</v>
      </c>
      <c r="E38" s="69">
        <v>12</v>
      </c>
      <c r="F38" s="84">
        <f t="shared" si="2"/>
        <v>263</v>
      </c>
      <c r="G38" s="69">
        <v>223</v>
      </c>
      <c r="H38" s="69">
        <v>27</v>
      </c>
      <c r="I38" s="69">
        <v>4</v>
      </c>
      <c r="J38" s="69">
        <v>9</v>
      </c>
      <c r="K38" s="69">
        <v>0</v>
      </c>
      <c r="L38" s="69">
        <v>0</v>
      </c>
      <c r="M38" s="69">
        <v>10</v>
      </c>
      <c r="N38" s="3"/>
    </row>
    <row r="39" spans="1:14" x14ac:dyDescent="0.2">
      <c r="A39" s="66" t="s">
        <v>522</v>
      </c>
      <c r="B39" s="67">
        <f t="shared" si="0"/>
        <v>112</v>
      </c>
      <c r="C39" s="83">
        <f t="shared" si="1"/>
        <v>34</v>
      </c>
      <c r="D39" s="69">
        <v>31</v>
      </c>
      <c r="E39" s="69">
        <v>3</v>
      </c>
      <c r="F39" s="84">
        <f t="shared" si="2"/>
        <v>77</v>
      </c>
      <c r="G39" s="69">
        <v>66</v>
      </c>
      <c r="H39" s="69">
        <v>7</v>
      </c>
      <c r="I39" s="69">
        <v>2</v>
      </c>
      <c r="J39" s="69">
        <v>2</v>
      </c>
      <c r="K39" s="69">
        <v>0</v>
      </c>
      <c r="L39" s="69">
        <v>0</v>
      </c>
      <c r="M39" s="69">
        <v>1</v>
      </c>
      <c r="N39" s="3"/>
    </row>
    <row r="40" spans="1:14" x14ac:dyDescent="0.2">
      <c r="A40" s="66" t="s">
        <v>590</v>
      </c>
      <c r="B40" s="67">
        <f t="shared" si="0"/>
        <v>43</v>
      </c>
      <c r="C40" s="83">
        <f t="shared" si="1"/>
        <v>11</v>
      </c>
      <c r="D40" s="69">
        <v>10</v>
      </c>
      <c r="E40" s="69">
        <v>1</v>
      </c>
      <c r="F40" s="84">
        <f t="shared" si="2"/>
        <v>32</v>
      </c>
      <c r="G40" s="69">
        <v>27</v>
      </c>
      <c r="H40" s="69">
        <v>5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3"/>
    </row>
    <row r="41" spans="1:14" x14ac:dyDescent="0.2">
      <c r="A41" s="66" t="s">
        <v>524</v>
      </c>
      <c r="B41" s="67">
        <f t="shared" si="0"/>
        <v>235</v>
      </c>
      <c r="C41" s="83">
        <f t="shared" si="1"/>
        <v>66</v>
      </c>
      <c r="D41" s="69">
        <v>57</v>
      </c>
      <c r="E41" s="69">
        <v>9</v>
      </c>
      <c r="F41" s="84">
        <f t="shared" si="2"/>
        <v>158</v>
      </c>
      <c r="G41" s="69">
        <v>122</v>
      </c>
      <c r="H41" s="69">
        <v>18</v>
      </c>
      <c r="I41" s="69">
        <v>5</v>
      </c>
      <c r="J41" s="69">
        <v>13</v>
      </c>
      <c r="K41" s="69">
        <v>0</v>
      </c>
      <c r="L41" s="69">
        <v>0</v>
      </c>
      <c r="M41" s="69">
        <v>11</v>
      </c>
      <c r="N41" s="3"/>
    </row>
    <row r="42" spans="1:14" x14ac:dyDescent="0.2">
      <c r="A42" s="66" t="s">
        <v>525</v>
      </c>
      <c r="B42" s="67">
        <f t="shared" si="0"/>
        <v>197</v>
      </c>
      <c r="C42" s="83">
        <f t="shared" si="1"/>
        <v>35</v>
      </c>
      <c r="D42" s="69">
        <v>31</v>
      </c>
      <c r="E42" s="69">
        <v>4</v>
      </c>
      <c r="F42" s="84">
        <f t="shared" si="2"/>
        <v>160</v>
      </c>
      <c r="G42" s="69">
        <v>131</v>
      </c>
      <c r="H42" s="69">
        <v>20</v>
      </c>
      <c r="I42" s="69">
        <v>4</v>
      </c>
      <c r="J42" s="69">
        <v>5</v>
      </c>
      <c r="K42" s="69">
        <v>0</v>
      </c>
      <c r="L42" s="69">
        <v>0</v>
      </c>
      <c r="M42" s="69">
        <v>2</v>
      </c>
      <c r="N42" s="3"/>
    </row>
    <row r="43" spans="1:14" x14ac:dyDescent="0.2">
      <c r="A43" s="66" t="s">
        <v>526</v>
      </c>
      <c r="B43" s="67">
        <f t="shared" si="0"/>
        <v>148</v>
      </c>
      <c r="C43" s="83">
        <f t="shared" si="1"/>
        <v>34</v>
      </c>
      <c r="D43" s="69">
        <v>31</v>
      </c>
      <c r="E43" s="69">
        <v>3</v>
      </c>
      <c r="F43" s="84">
        <f t="shared" si="2"/>
        <v>110</v>
      </c>
      <c r="G43" s="69">
        <v>89</v>
      </c>
      <c r="H43" s="69">
        <v>9</v>
      </c>
      <c r="I43" s="69">
        <v>5</v>
      </c>
      <c r="J43" s="69">
        <v>7</v>
      </c>
      <c r="K43" s="69">
        <v>0</v>
      </c>
      <c r="L43" s="69">
        <v>0</v>
      </c>
      <c r="M43" s="69">
        <v>4</v>
      </c>
      <c r="N43" s="3"/>
    </row>
    <row r="44" spans="1:14" x14ac:dyDescent="0.2">
      <c r="A44" s="66" t="s">
        <v>527</v>
      </c>
      <c r="B44" s="67">
        <f t="shared" si="0"/>
        <v>21</v>
      </c>
      <c r="C44" s="83">
        <f t="shared" si="1"/>
        <v>4</v>
      </c>
      <c r="D44" s="69">
        <v>4</v>
      </c>
      <c r="E44" s="69">
        <v>0</v>
      </c>
      <c r="F44" s="84">
        <f t="shared" si="2"/>
        <v>16</v>
      </c>
      <c r="G44" s="69">
        <v>13</v>
      </c>
      <c r="H44" s="69">
        <v>2</v>
      </c>
      <c r="I44" s="69">
        <v>1</v>
      </c>
      <c r="J44" s="69">
        <v>0</v>
      </c>
      <c r="K44" s="69">
        <v>0</v>
      </c>
      <c r="L44" s="69">
        <v>0</v>
      </c>
      <c r="M44" s="69">
        <v>1</v>
      </c>
      <c r="N44" s="3"/>
    </row>
    <row r="45" spans="1:14" x14ac:dyDescent="0.2">
      <c r="A45" s="66" t="s">
        <v>528</v>
      </c>
      <c r="B45" s="67">
        <f t="shared" si="0"/>
        <v>299</v>
      </c>
      <c r="C45" s="83">
        <f t="shared" si="1"/>
        <v>51</v>
      </c>
      <c r="D45" s="69">
        <v>49</v>
      </c>
      <c r="E45" s="69">
        <v>2</v>
      </c>
      <c r="F45" s="84">
        <f t="shared" si="2"/>
        <v>242</v>
      </c>
      <c r="G45" s="69">
        <v>210</v>
      </c>
      <c r="H45" s="69">
        <v>26</v>
      </c>
      <c r="I45" s="69">
        <v>1</v>
      </c>
      <c r="J45" s="69">
        <v>5</v>
      </c>
      <c r="K45" s="69">
        <v>0</v>
      </c>
      <c r="L45" s="69">
        <v>0</v>
      </c>
      <c r="M45" s="69">
        <v>6</v>
      </c>
      <c r="N45" s="3"/>
    </row>
    <row r="46" spans="1:14" x14ac:dyDescent="0.2">
      <c r="A46" s="66" t="s">
        <v>529</v>
      </c>
      <c r="B46" s="67">
        <f t="shared" si="0"/>
        <v>532</v>
      </c>
      <c r="C46" s="83">
        <f t="shared" si="1"/>
        <v>93</v>
      </c>
      <c r="D46" s="69">
        <v>79</v>
      </c>
      <c r="E46" s="69">
        <v>14</v>
      </c>
      <c r="F46" s="84">
        <f t="shared" si="2"/>
        <v>383</v>
      </c>
      <c r="G46" s="69">
        <v>323</v>
      </c>
      <c r="H46" s="69">
        <v>36</v>
      </c>
      <c r="I46" s="69">
        <v>6</v>
      </c>
      <c r="J46" s="69">
        <v>18</v>
      </c>
      <c r="K46" s="69">
        <v>0</v>
      </c>
      <c r="L46" s="69">
        <v>0</v>
      </c>
      <c r="M46" s="69">
        <v>56</v>
      </c>
      <c r="N46" s="3"/>
    </row>
    <row r="47" spans="1:14" x14ac:dyDescent="0.2">
      <c r="A47" s="66" t="s">
        <v>530</v>
      </c>
      <c r="B47" s="67">
        <f t="shared" si="0"/>
        <v>158</v>
      </c>
      <c r="C47" s="83">
        <f t="shared" si="1"/>
        <v>20</v>
      </c>
      <c r="D47" s="69">
        <v>18</v>
      </c>
      <c r="E47" s="69">
        <v>2</v>
      </c>
      <c r="F47" s="84">
        <f t="shared" si="2"/>
        <v>135</v>
      </c>
      <c r="G47" s="69">
        <v>126</v>
      </c>
      <c r="H47" s="69">
        <v>8</v>
      </c>
      <c r="I47" s="69">
        <v>1</v>
      </c>
      <c r="J47" s="69">
        <v>0</v>
      </c>
      <c r="K47" s="69">
        <v>0</v>
      </c>
      <c r="L47" s="69">
        <v>0</v>
      </c>
      <c r="M47" s="69">
        <v>3</v>
      </c>
      <c r="N47" s="3"/>
    </row>
    <row r="48" spans="1:14" x14ac:dyDescent="0.2">
      <c r="A48" s="66" t="s">
        <v>531</v>
      </c>
      <c r="B48" s="67">
        <f t="shared" si="0"/>
        <v>406</v>
      </c>
      <c r="C48" s="83">
        <f t="shared" si="1"/>
        <v>42</v>
      </c>
      <c r="D48" s="69">
        <v>35</v>
      </c>
      <c r="E48" s="69">
        <v>7</v>
      </c>
      <c r="F48" s="84">
        <f t="shared" si="2"/>
        <v>354</v>
      </c>
      <c r="G48" s="69">
        <v>291</v>
      </c>
      <c r="H48" s="69">
        <v>48</v>
      </c>
      <c r="I48" s="69">
        <v>8</v>
      </c>
      <c r="J48" s="69">
        <v>7</v>
      </c>
      <c r="K48" s="69">
        <v>0</v>
      </c>
      <c r="L48" s="69">
        <v>0</v>
      </c>
      <c r="M48" s="69">
        <v>10</v>
      </c>
      <c r="N48" s="3"/>
    </row>
    <row r="49" spans="1:14" x14ac:dyDescent="0.2">
      <c r="A49" s="66" t="s">
        <v>532</v>
      </c>
      <c r="B49" s="67">
        <f t="shared" si="0"/>
        <v>334</v>
      </c>
      <c r="C49" s="83">
        <f t="shared" si="1"/>
        <v>66</v>
      </c>
      <c r="D49" s="69">
        <v>61</v>
      </c>
      <c r="E49" s="69">
        <v>5</v>
      </c>
      <c r="F49" s="84">
        <f t="shared" si="2"/>
        <v>265</v>
      </c>
      <c r="G49" s="69">
        <v>184</v>
      </c>
      <c r="H49" s="69">
        <v>46</v>
      </c>
      <c r="I49" s="69">
        <v>7</v>
      </c>
      <c r="J49" s="69">
        <v>28</v>
      </c>
      <c r="K49" s="69">
        <v>0</v>
      </c>
      <c r="L49" s="69">
        <v>0</v>
      </c>
      <c r="M49" s="69">
        <v>3</v>
      </c>
      <c r="N49" s="3"/>
    </row>
    <row r="50" spans="1:14" x14ac:dyDescent="0.2">
      <c r="A50" s="66" t="s">
        <v>533</v>
      </c>
      <c r="B50" s="67">
        <f t="shared" si="0"/>
        <v>274</v>
      </c>
      <c r="C50" s="83">
        <f t="shared" si="1"/>
        <v>48</v>
      </c>
      <c r="D50" s="69">
        <v>40</v>
      </c>
      <c r="E50" s="69">
        <v>8</v>
      </c>
      <c r="F50" s="84">
        <f t="shared" si="2"/>
        <v>223</v>
      </c>
      <c r="G50" s="69">
        <v>175</v>
      </c>
      <c r="H50" s="69">
        <v>31</v>
      </c>
      <c r="I50" s="69">
        <v>6</v>
      </c>
      <c r="J50" s="69">
        <v>11</v>
      </c>
      <c r="K50" s="69">
        <v>0</v>
      </c>
      <c r="L50" s="69">
        <v>1</v>
      </c>
      <c r="M50" s="69">
        <v>2</v>
      </c>
      <c r="N50" s="3"/>
    </row>
    <row r="51" spans="1:14" x14ac:dyDescent="0.2">
      <c r="A51" s="66" t="s">
        <v>534</v>
      </c>
      <c r="B51" s="67">
        <f t="shared" si="0"/>
        <v>389</v>
      </c>
      <c r="C51" s="83">
        <f t="shared" si="1"/>
        <v>66</v>
      </c>
      <c r="D51" s="69">
        <v>62</v>
      </c>
      <c r="E51" s="69">
        <v>4</v>
      </c>
      <c r="F51" s="84">
        <f t="shared" si="2"/>
        <v>320</v>
      </c>
      <c r="G51" s="69">
        <v>251</v>
      </c>
      <c r="H51" s="69">
        <v>43</v>
      </c>
      <c r="I51" s="69">
        <v>3</v>
      </c>
      <c r="J51" s="69">
        <v>23</v>
      </c>
      <c r="K51" s="69">
        <v>0</v>
      </c>
      <c r="L51" s="69">
        <v>0</v>
      </c>
      <c r="M51" s="69">
        <v>3</v>
      </c>
      <c r="N51" s="3"/>
    </row>
    <row r="52" spans="1:14" x14ac:dyDescent="0.2">
      <c r="A52" s="66" t="s">
        <v>535</v>
      </c>
      <c r="B52" s="67">
        <f t="shared" si="0"/>
        <v>353</v>
      </c>
      <c r="C52" s="83">
        <f t="shared" si="1"/>
        <v>59</v>
      </c>
      <c r="D52" s="69">
        <v>58</v>
      </c>
      <c r="E52" s="69">
        <v>1</v>
      </c>
      <c r="F52" s="84">
        <f t="shared" si="2"/>
        <v>291</v>
      </c>
      <c r="G52" s="69">
        <v>227</v>
      </c>
      <c r="H52" s="69">
        <v>41</v>
      </c>
      <c r="I52" s="69">
        <v>7</v>
      </c>
      <c r="J52" s="69">
        <v>16</v>
      </c>
      <c r="K52" s="69">
        <v>0</v>
      </c>
      <c r="L52" s="69">
        <v>0</v>
      </c>
      <c r="M52" s="69">
        <v>3</v>
      </c>
      <c r="N52" s="3"/>
    </row>
    <row r="53" spans="1:14" x14ac:dyDescent="0.2">
      <c r="A53" s="66" t="s">
        <v>536</v>
      </c>
      <c r="B53" s="67">
        <f t="shared" si="0"/>
        <v>440</v>
      </c>
      <c r="C53" s="83">
        <f t="shared" si="1"/>
        <v>83</v>
      </c>
      <c r="D53" s="69">
        <v>76</v>
      </c>
      <c r="E53" s="69">
        <v>7</v>
      </c>
      <c r="F53" s="84">
        <f t="shared" si="2"/>
        <v>350</v>
      </c>
      <c r="G53" s="69">
        <v>263</v>
      </c>
      <c r="H53" s="69">
        <v>57</v>
      </c>
      <c r="I53" s="69">
        <v>6</v>
      </c>
      <c r="J53" s="69">
        <v>24</v>
      </c>
      <c r="K53" s="69">
        <v>1</v>
      </c>
      <c r="L53" s="69">
        <v>0</v>
      </c>
      <c r="M53" s="69">
        <v>6</v>
      </c>
      <c r="N53" s="3"/>
    </row>
    <row r="54" spans="1:14" x14ac:dyDescent="0.2">
      <c r="A54" s="66" t="s">
        <v>537</v>
      </c>
      <c r="B54" s="67">
        <f t="shared" si="0"/>
        <v>309</v>
      </c>
      <c r="C54" s="83">
        <f t="shared" si="1"/>
        <v>72</v>
      </c>
      <c r="D54" s="69">
        <v>65</v>
      </c>
      <c r="E54" s="69">
        <v>7</v>
      </c>
      <c r="F54" s="84">
        <f t="shared" si="2"/>
        <v>226</v>
      </c>
      <c r="G54" s="69">
        <v>191</v>
      </c>
      <c r="H54" s="69">
        <v>27</v>
      </c>
      <c r="I54" s="69">
        <v>2</v>
      </c>
      <c r="J54" s="69">
        <v>6</v>
      </c>
      <c r="K54" s="69">
        <v>0</v>
      </c>
      <c r="L54" s="69">
        <v>0</v>
      </c>
      <c r="M54" s="69">
        <v>11</v>
      </c>
      <c r="N54" s="3"/>
    </row>
    <row r="55" spans="1:14" x14ac:dyDescent="0.2">
      <c r="A55" s="66" t="s">
        <v>538</v>
      </c>
      <c r="B55" s="67">
        <f t="shared" si="0"/>
        <v>116</v>
      </c>
      <c r="C55" s="83">
        <f t="shared" si="1"/>
        <v>19</v>
      </c>
      <c r="D55" s="69">
        <v>16</v>
      </c>
      <c r="E55" s="69">
        <v>3</v>
      </c>
      <c r="F55" s="84">
        <f t="shared" si="2"/>
        <v>97</v>
      </c>
      <c r="G55" s="69">
        <v>83</v>
      </c>
      <c r="H55" s="69">
        <v>12</v>
      </c>
      <c r="I55" s="69">
        <v>1</v>
      </c>
      <c r="J55" s="69">
        <v>1</v>
      </c>
      <c r="K55" s="69">
        <v>0</v>
      </c>
      <c r="L55" s="69">
        <v>0</v>
      </c>
      <c r="M55" s="69">
        <v>0</v>
      </c>
      <c r="N55" s="3"/>
    </row>
    <row r="56" spans="1:14" x14ac:dyDescent="0.2">
      <c r="A56" s="66" t="s">
        <v>539</v>
      </c>
      <c r="B56" s="67">
        <f t="shared" ref="B56:B105" si="3">SUM(C56,F56,K56:M56)</f>
        <v>157</v>
      </c>
      <c r="C56" s="83">
        <f t="shared" ref="C56:C105" si="4">SUM(D56:E56)</f>
        <v>65</v>
      </c>
      <c r="D56" s="69">
        <v>60</v>
      </c>
      <c r="E56" s="69">
        <v>5</v>
      </c>
      <c r="F56" s="84">
        <f t="shared" ref="F56:F105" si="5">SUM(G56:J56)</f>
        <v>84</v>
      </c>
      <c r="G56" s="69">
        <v>74</v>
      </c>
      <c r="H56" s="69">
        <v>6</v>
      </c>
      <c r="I56" s="69">
        <v>1</v>
      </c>
      <c r="J56" s="69">
        <v>3</v>
      </c>
      <c r="K56" s="69">
        <v>0</v>
      </c>
      <c r="L56" s="69">
        <v>0</v>
      </c>
      <c r="M56" s="69">
        <v>8</v>
      </c>
      <c r="N56" s="3"/>
    </row>
    <row r="57" spans="1:14" x14ac:dyDescent="0.2">
      <c r="A57" s="66" t="s">
        <v>540</v>
      </c>
      <c r="B57" s="67">
        <f t="shared" si="3"/>
        <v>291</v>
      </c>
      <c r="C57" s="83">
        <f t="shared" si="4"/>
        <v>108</v>
      </c>
      <c r="D57" s="69">
        <v>98</v>
      </c>
      <c r="E57" s="69">
        <v>10</v>
      </c>
      <c r="F57" s="84">
        <f t="shared" si="5"/>
        <v>164</v>
      </c>
      <c r="G57" s="69">
        <v>133</v>
      </c>
      <c r="H57" s="69">
        <v>19</v>
      </c>
      <c r="I57" s="69">
        <v>3</v>
      </c>
      <c r="J57" s="69">
        <v>9</v>
      </c>
      <c r="K57" s="69">
        <v>0</v>
      </c>
      <c r="L57" s="69">
        <v>0</v>
      </c>
      <c r="M57" s="69">
        <v>19</v>
      </c>
      <c r="N57" s="3"/>
    </row>
    <row r="58" spans="1:14" x14ac:dyDescent="0.2">
      <c r="A58" s="66" t="s">
        <v>541</v>
      </c>
      <c r="B58" s="67">
        <f t="shared" si="3"/>
        <v>370</v>
      </c>
      <c r="C58" s="83">
        <f t="shared" si="4"/>
        <v>114</v>
      </c>
      <c r="D58" s="69">
        <v>109</v>
      </c>
      <c r="E58" s="69">
        <v>5</v>
      </c>
      <c r="F58" s="84">
        <f t="shared" si="5"/>
        <v>244</v>
      </c>
      <c r="G58" s="69">
        <v>206</v>
      </c>
      <c r="H58" s="69">
        <v>20</v>
      </c>
      <c r="I58" s="69">
        <v>8</v>
      </c>
      <c r="J58" s="69">
        <v>10</v>
      </c>
      <c r="K58" s="69">
        <v>0</v>
      </c>
      <c r="L58" s="69">
        <v>0</v>
      </c>
      <c r="M58" s="69">
        <v>12</v>
      </c>
      <c r="N58" s="3"/>
    </row>
    <row r="59" spans="1:14" x14ac:dyDescent="0.2">
      <c r="A59" s="66" t="s">
        <v>542</v>
      </c>
      <c r="B59" s="67">
        <f t="shared" si="3"/>
        <v>107</v>
      </c>
      <c r="C59" s="83">
        <f t="shared" si="4"/>
        <v>50</v>
      </c>
      <c r="D59" s="69">
        <v>42</v>
      </c>
      <c r="E59" s="69">
        <v>8</v>
      </c>
      <c r="F59" s="84">
        <f t="shared" si="5"/>
        <v>52</v>
      </c>
      <c r="G59" s="69">
        <v>39</v>
      </c>
      <c r="H59" s="69">
        <v>4</v>
      </c>
      <c r="I59" s="69">
        <v>5</v>
      </c>
      <c r="J59" s="69">
        <v>4</v>
      </c>
      <c r="K59" s="69">
        <v>0</v>
      </c>
      <c r="L59" s="69">
        <v>0</v>
      </c>
      <c r="M59" s="69">
        <v>5</v>
      </c>
      <c r="N59" s="3"/>
    </row>
    <row r="60" spans="1:14" x14ac:dyDescent="0.2">
      <c r="A60" s="66" t="s">
        <v>543</v>
      </c>
      <c r="B60" s="67">
        <f t="shared" si="3"/>
        <v>306</v>
      </c>
      <c r="C60" s="83">
        <f t="shared" si="4"/>
        <v>134</v>
      </c>
      <c r="D60" s="69">
        <v>128</v>
      </c>
      <c r="E60" s="69">
        <v>6</v>
      </c>
      <c r="F60" s="84">
        <f t="shared" si="5"/>
        <v>155</v>
      </c>
      <c r="G60" s="69">
        <v>121</v>
      </c>
      <c r="H60" s="69">
        <v>14</v>
      </c>
      <c r="I60" s="69">
        <v>9</v>
      </c>
      <c r="J60" s="69">
        <v>11</v>
      </c>
      <c r="K60" s="69">
        <v>0</v>
      </c>
      <c r="L60" s="69">
        <v>0</v>
      </c>
      <c r="M60" s="69">
        <v>17</v>
      </c>
      <c r="N60" s="3"/>
    </row>
    <row r="61" spans="1:14" x14ac:dyDescent="0.2">
      <c r="A61" s="66" t="s">
        <v>544</v>
      </c>
      <c r="B61" s="67">
        <f t="shared" si="3"/>
        <v>515</v>
      </c>
      <c r="C61" s="83">
        <f t="shared" si="4"/>
        <v>199</v>
      </c>
      <c r="D61" s="69">
        <v>186</v>
      </c>
      <c r="E61" s="69">
        <v>13</v>
      </c>
      <c r="F61" s="84">
        <f t="shared" si="5"/>
        <v>302</v>
      </c>
      <c r="G61" s="69">
        <v>240</v>
      </c>
      <c r="H61" s="69">
        <v>34</v>
      </c>
      <c r="I61" s="69">
        <v>11</v>
      </c>
      <c r="J61" s="69">
        <v>17</v>
      </c>
      <c r="K61" s="69">
        <v>0</v>
      </c>
      <c r="L61" s="69">
        <v>0</v>
      </c>
      <c r="M61" s="69">
        <v>14</v>
      </c>
      <c r="N61" s="3"/>
    </row>
    <row r="62" spans="1:14" x14ac:dyDescent="0.2">
      <c r="A62" s="66" t="s">
        <v>545</v>
      </c>
      <c r="B62" s="67">
        <f t="shared" si="3"/>
        <v>226</v>
      </c>
      <c r="C62" s="83">
        <f t="shared" si="4"/>
        <v>85</v>
      </c>
      <c r="D62" s="69">
        <v>81</v>
      </c>
      <c r="E62" s="69">
        <v>4</v>
      </c>
      <c r="F62" s="84">
        <f t="shared" si="5"/>
        <v>120</v>
      </c>
      <c r="G62" s="69">
        <v>95</v>
      </c>
      <c r="H62" s="69">
        <v>16</v>
      </c>
      <c r="I62" s="69">
        <v>2</v>
      </c>
      <c r="J62" s="69">
        <v>7</v>
      </c>
      <c r="K62" s="69">
        <v>0</v>
      </c>
      <c r="L62" s="69">
        <v>1</v>
      </c>
      <c r="M62" s="69">
        <v>20</v>
      </c>
      <c r="N62" s="3"/>
    </row>
    <row r="63" spans="1:14" x14ac:dyDescent="0.2">
      <c r="A63" s="66" t="s">
        <v>546</v>
      </c>
      <c r="B63" s="67">
        <f t="shared" si="3"/>
        <v>140</v>
      </c>
      <c r="C63" s="83">
        <f t="shared" si="4"/>
        <v>59</v>
      </c>
      <c r="D63" s="69">
        <v>54</v>
      </c>
      <c r="E63" s="69">
        <v>5</v>
      </c>
      <c r="F63" s="84">
        <f t="shared" si="5"/>
        <v>76</v>
      </c>
      <c r="G63" s="69">
        <v>57</v>
      </c>
      <c r="H63" s="69">
        <v>8</v>
      </c>
      <c r="I63" s="69">
        <v>6</v>
      </c>
      <c r="J63" s="69">
        <v>5</v>
      </c>
      <c r="K63" s="69">
        <v>1</v>
      </c>
      <c r="L63" s="69">
        <v>0</v>
      </c>
      <c r="M63" s="69">
        <v>4</v>
      </c>
      <c r="N63" s="3"/>
    </row>
    <row r="64" spans="1:14" x14ac:dyDescent="0.2">
      <c r="A64" s="66" t="s">
        <v>547</v>
      </c>
      <c r="B64" s="67">
        <f t="shared" si="3"/>
        <v>112</v>
      </c>
      <c r="C64" s="83">
        <f t="shared" si="4"/>
        <v>39</v>
      </c>
      <c r="D64" s="69">
        <v>36</v>
      </c>
      <c r="E64" s="69">
        <v>3</v>
      </c>
      <c r="F64" s="84">
        <f t="shared" si="5"/>
        <v>68</v>
      </c>
      <c r="G64" s="69">
        <v>52</v>
      </c>
      <c r="H64" s="69">
        <v>13</v>
      </c>
      <c r="I64" s="69">
        <v>1</v>
      </c>
      <c r="J64" s="69">
        <v>2</v>
      </c>
      <c r="K64" s="69">
        <v>0</v>
      </c>
      <c r="L64" s="69">
        <v>0</v>
      </c>
      <c r="M64" s="69">
        <v>5</v>
      </c>
      <c r="N64" s="3"/>
    </row>
    <row r="65" spans="1:14" x14ac:dyDescent="0.2">
      <c r="A65" s="66" t="s">
        <v>548</v>
      </c>
      <c r="B65" s="67">
        <f t="shared" si="3"/>
        <v>12</v>
      </c>
      <c r="C65" s="83">
        <f t="shared" si="4"/>
        <v>8</v>
      </c>
      <c r="D65" s="69">
        <v>8</v>
      </c>
      <c r="E65" s="69">
        <v>0</v>
      </c>
      <c r="F65" s="84">
        <f t="shared" si="5"/>
        <v>4</v>
      </c>
      <c r="G65" s="69">
        <v>3</v>
      </c>
      <c r="H65" s="69">
        <v>1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3"/>
    </row>
    <row r="66" spans="1:14" x14ac:dyDescent="0.2">
      <c r="A66" s="66" t="s">
        <v>549</v>
      </c>
      <c r="B66" s="67">
        <f t="shared" si="3"/>
        <v>435</v>
      </c>
      <c r="C66" s="83">
        <f t="shared" si="4"/>
        <v>173</v>
      </c>
      <c r="D66" s="69">
        <v>160</v>
      </c>
      <c r="E66" s="69">
        <v>13</v>
      </c>
      <c r="F66" s="84">
        <f t="shared" si="5"/>
        <v>247</v>
      </c>
      <c r="G66" s="69">
        <v>201</v>
      </c>
      <c r="H66" s="69">
        <v>34</v>
      </c>
      <c r="I66" s="69">
        <v>4</v>
      </c>
      <c r="J66" s="69">
        <v>8</v>
      </c>
      <c r="K66" s="69">
        <v>0</v>
      </c>
      <c r="L66" s="69">
        <v>0</v>
      </c>
      <c r="M66" s="69">
        <v>15</v>
      </c>
      <c r="N66" s="3"/>
    </row>
    <row r="67" spans="1:14" x14ac:dyDescent="0.2">
      <c r="A67" s="66" t="s">
        <v>550</v>
      </c>
      <c r="B67" s="67">
        <f t="shared" si="3"/>
        <v>439</v>
      </c>
      <c r="C67" s="83">
        <f t="shared" si="4"/>
        <v>142</v>
      </c>
      <c r="D67" s="69">
        <v>127</v>
      </c>
      <c r="E67" s="69">
        <v>15</v>
      </c>
      <c r="F67" s="84">
        <f t="shared" si="5"/>
        <v>282</v>
      </c>
      <c r="G67" s="69">
        <v>239</v>
      </c>
      <c r="H67" s="69">
        <v>28</v>
      </c>
      <c r="I67" s="69">
        <v>6</v>
      </c>
      <c r="J67" s="69">
        <v>9</v>
      </c>
      <c r="K67" s="69">
        <v>1</v>
      </c>
      <c r="L67" s="69">
        <v>0</v>
      </c>
      <c r="M67" s="69">
        <v>14</v>
      </c>
      <c r="N67" s="3"/>
    </row>
    <row r="68" spans="1:14" x14ac:dyDescent="0.2">
      <c r="A68" s="66" t="s">
        <v>551</v>
      </c>
      <c r="B68" s="67">
        <f t="shared" si="3"/>
        <v>430</v>
      </c>
      <c r="C68" s="83">
        <f t="shared" si="4"/>
        <v>142</v>
      </c>
      <c r="D68" s="69">
        <v>134</v>
      </c>
      <c r="E68" s="69">
        <v>8</v>
      </c>
      <c r="F68" s="84">
        <f t="shared" si="5"/>
        <v>262</v>
      </c>
      <c r="G68" s="69">
        <v>217</v>
      </c>
      <c r="H68" s="69">
        <v>27</v>
      </c>
      <c r="I68" s="69">
        <v>4</v>
      </c>
      <c r="J68" s="69">
        <v>14</v>
      </c>
      <c r="K68" s="69">
        <v>0</v>
      </c>
      <c r="L68" s="69">
        <v>2</v>
      </c>
      <c r="M68" s="69">
        <v>24</v>
      </c>
      <c r="N68" s="3"/>
    </row>
    <row r="69" spans="1:14" x14ac:dyDescent="0.2">
      <c r="A69" s="66" t="s">
        <v>552</v>
      </c>
      <c r="B69" s="67">
        <f t="shared" si="3"/>
        <v>245</v>
      </c>
      <c r="C69" s="83">
        <f t="shared" si="4"/>
        <v>100</v>
      </c>
      <c r="D69" s="69">
        <v>95</v>
      </c>
      <c r="E69" s="69">
        <v>5</v>
      </c>
      <c r="F69" s="84">
        <f t="shared" si="5"/>
        <v>133</v>
      </c>
      <c r="G69" s="69">
        <v>110</v>
      </c>
      <c r="H69" s="69">
        <v>15</v>
      </c>
      <c r="I69" s="69">
        <v>2</v>
      </c>
      <c r="J69" s="69">
        <v>6</v>
      </c>
      <c r="K69" s="69">
        <v>0</v>
      </c>
      <c r="L69" s="69">
        <v>0</v>
      </c>
      <c r="M69" s="69">
        <v>12</v>
      </c>
      <c r="N69" s="3"/>
    </row>
    <row r="70" spans="1:14" x14ac:dyDescent="0.2">
      <c r="A70" s="66" t="s">
        <v>553</v>
      </c>
      <c r="B70" s="67">
        <f t="shared" si="3"/>
        <v>343</v>
      </c>
      <c r="C70" s="83">
        <f t="shared" si="4"/>
        <v>113</v>
      </c>
      <c r="D70" s="69">
        <v>106</v>
      </c>
      <c r="E70" s="69">
        <v>7</v>
      </c>
      <c r="F70" s="84">
        <f t="shared" si="5"/>
        <v>205</v>
      </c>
      <c r="G70" s="69">
        <v>160</v>
      </c>
      <c r="H70" s="69">
        <v>30</v>
      </c>
      <c r="I70" s="69">
        <v>6</v>
      </c>
      <c r="J70" s="69">
        <v>9</v>
      </c>
      <c r="K70" s="69">
        <v>0</v>
      </c>
      <c r="L70" s="69">
        <v>1</v>
      </c>
      <c r="M70" s="69">
        <v>24</v>
      </c>
      <c r="N70" s="3"/>
    </row>
    <row r="71" spans="1:14" x14ac:dyDescent="0.2">
      <c r="A71" s="66" t="s">
        <v>554</v>
      </c>
      <c r="B71" s="67">
        <f t="shared" si="3"/>
        <v>418</v>
      </c>
      <c r="C71" s="83">
        <f t="shared" si="4"/>
        <v>125</v>
      </c>
      <c r="D71" s="69">
        <v>122</v>
      </c>
      <c r="E71" s="69">
        <v>3</v>
      </c>
      <c r="F71" s="84">
        <f t="shared" si="5"/>
        <v>265</v>
      </c>
      <c r="G71" s="69">
        <v>216</v>
      </c>
      <c r="H71" s="69">
        <v>31</v>
      </c>
      <c r="I71" s="69">
        <v>6</v>
      </c>
      <c r="J71" s="69">
        <v>12</v>
      </c>
      <c r="K71" s="69">
        <v>0</v>
      </c>
      <c r="L71" s="69">
        <v>0</v>
      </c>
      <c r="M71" s="69">
        <v>28</v>
      </c>
      <c r="N71" s="3"/>
    </row>
    <row r="72" spans="1:14" x14ac:dyDescent="0.2">
      <c r="A72" s="66" t="s">
        <v>555</v>
      </c>
      <c r="B72" s="67">
        <f t="shared" si="3"/>
        <v>333</v>
      </c>
      <c r="C72" s="83">
        <f t="shared" si="4"/>
        <v>125</v>
      </c>
      <c r="D72" s="69">
        <v>118</v>
      </c>
      <c r="E72" s="69">
        <v>7</v>
      </c>
      <c r="F72" s="84">
        <f t="shared" si="5"/>
        <v>186</v>
      </c>
      <c r="G72" s="69">
        <v>143</v>
      </c>
      <c r="H72" s="69">
        <v>31</v>
      </c>
      <c r="I72" s="69">
        <v>2</v>
      </c>
      <c r="J72" s="69">
        <v>10</v>
      </c>
      <c r="K72" s="69">
        <v>0</v>
      </c>
      <c r="L72" s="69">
        <v>1</v>
      </c>
      <c r="M72" s="69">
        <v>21</v>
      </c>
      <c r="N72" s="3"/>
    </row>
    <row r="73" spans="1:14" x14ac:dyDescent="0.2">
      <c r="A73" s="66" t="s">
        <v>556</v>
      </c>
      <c r="B73" s="67">
        <f t="shared" si="3"/>
        <v>173</v>
      </c>
      <c r="C73" s="83">
        <f t="shared" si="4"/>
        <v>61</v>
      </c>
      <c r="D73" s="69">
        <v>52</v>
      </c>
      <c r="E73" s="69">
        <v>9</v>
      </c>
      <c r="F73" s="84">
        <f t="shared" si="5"/>
        <v>106</v>
      </c>
      <c r="G73" s="69">
        <v>80</v>
      </c>
      <c r="H73" s="69">
        <v>16</v>
      </c>
      <c r="I73" s="69">
        <v>6</v>
      </c>
      <c r="J73" s="69">
        <v>4</v>
      </c>
      <c r="K73" s="69">
        <v>0</v>
      </c>
      <c r="L73" s="69">
        <v>0</v>
      </c>
      <c r="M73" s="69">
        <v>6</v>
      </c>
      <c r="N73" s="3"/>
    </row>
    <row r="74" spans="1:14" x14ac:dyDescent="0.2">
      <c r="A74" s="66" t="s">
        <v>557</v>
      </c>
      <c r="B74" s="67">
        <f t="shared" si="3"/>
        <v>313</v>
      </c>
      <c r="C74" s="83">
        <f t="shared" si="4"/>
        <v>101</v>
      </c>
      <c r="D74" s="69">
        <v>90</v>
      </c>
      <c r="E74" s="69">
        <v>11</v>
      </c>
      <c r="F74" s="84">
        <f t="shared" si="5"/>
        <v>198</v>
      </c>
      <c r="G74" s="69">
        <v>150</v>
      </c>
      <c r="H74" s="69">
        <v>31</v>
      </c>
      <c r="I74" s="69">
        <v>3</v>
      </c>
      <c r="J74" s="69">
        <v>14</v>
      </c>
      <c r="K74" s="69">
        <v>0</v>
      </c>
      <c r="L74" s="69">
        <v>0</v>
      </c>
      <c r="M74" s="69">
        <v>14</v>
      </c>
      <c r="N74" s="3"/>
    </row>
    <row r="75" spans="1:14" x14ac:dyDescent="0.2">
      <c r="A75" s="66" t="s">
        <v>558</v>
      </c>
      <c r="B75" s="67">
        <f t="shared" si="3"/>
        <v>357</v>
      </c>
      <c r="C75" s="83">
        <f t="shared" si="4"/>
        <v>82</v>
      </c>
      <c r="D75" s="69">
        <v>77</v>
      </c>
      <c r="E75" s="69">
        <v>5</v>
      </c>
      <c r="F75" s="84">
        <f t="shared" si="5"/>
        <v>269</v>
      </c>
      <c r="G75" s="69">
        <v>231</v>
      </c>
      <c r="H75" s="69">
        <v>20</v>
      </c>
      <c r="I75" s="69">
        <v>10</v>
      </c>
      <c r="J75" s="69">
        <v>8</v>
      </c>
      <c r="K75" s="69">
        <v>0</v>
      </c>
      <c r="L75" s="69">
        <v>0</v>
      </c>
      <c r="M75" s="69">
        <v>6</v>
      </c>
      <c r="N75" s="3"/>
    </row>
    <row r="76" spans="1:14" x14ac:dyDescent="0.2">
      <c r="A76" s="66" t="s">
        <v>559</v>
      </c>
      <c r="B76" s="67">
        <f t="shared" si="3"/>
        <v>314</v>
      </c>
      <c r="C76" s="83">
        <f t="shared" si="4"/>
        <v>54</v>
      </c>
      <c r="D76" s="69">
        <v>50</v>
      </c>
      <c r="E76" s="69">
        <v>4</v>
      </c>
      <c r="F76" s="84">
        <f t="shared" si="5"/>
        <v>246</v>
      </c>
      <c r="G76" s="69">
        <v>215</v>
      </c>
      <c r="H76" s="69">
        <v>21</v>
      </c>
      <c r="I76" s="69">
        <v>2</v>
      </c>
      <c r="J76" s="69">
        <v>8</v>
      </c>
      <c r="K76" s="69">
        <v>0</v>
      </c>
      <c r="L76" s="69">
        <v>0</v>
      </c>
      <c r="M76" s="69">
        <v>14</v>
      </c>
      <c r="N76" s="3"/>
    </row>
    <row r="77" spans="1:14" x14ac:dyDescent="0.2">
      <c r="A77" s="66" t="s">
        <v>560</v>
      </c>
      <c r="B77" s="67">
        <f t="shared" si="3"/>
        <v>280</v>
      </c>
      <c r="C77" s="83">
        <f t="shared" si="4"/>
        <v>80</v>
      </c>
      <c r="D77" s="69">
        <v>71</v>
      </c>
      <c r="E77" s="69">
        <v>9</v>
      </c>
      <c r="F77" s="84">
        <f t="shared" si="5"/>
        <v>193</v>
      </c>
      <c r="G77" s="69">
        <v>165</v>
      </c>
      <c r="H77" s="69">
        <v>17</v>
      </c>
      <c r="I77" s="69">
        <v>1</v>
      </c>
      <c r="J77" s="69">
        <v>10</v>
      </c>
      <c r="K77" s="69">
        <v>0</v>
      </c>
      <c r="L77" s="69">
        <v>0</v>
      </c>
      <c r="M77" s="69">
        <v>7</v>
      </c>
      <c r="N77" s="3"/>
    </row>
    <row r="78" spans="1:14" x14ac:dyDescent="0.2">
      <c r="A78" s="66" t="s">
        <v>561</v>
      </c>
      <c r="B78" s="67">
        <f t="shared" si="3"/>
        <v>252</v>
      </c>
      <c r="C78" s="83">
        <f t="shared" si="4"/>
        <v>54</v>
      </c>
      <c r="D78" s="69">
        <v>50</v>
      </c>
      <c r="E78" s="69">
        <v>4</v>
      </c>
      <c r="F78" s="84">
        <f t="shared" si="5"/>
        <v>193</v>
      </c>
      <c r="G78" s="69">
        <v>150</v>
      </c>
      <c r="H78" s="69">
        <v>30</v>
      </c>
      <c r="I78" s="69">
        <v>5</v>
      </c>
      <c r="J78" s="69">
        <v>8</v>
      </c>
      <c r="K78" s="69">
        <v>0</v>
      </c>
      <c r="L78" s="69">
        <v>0</v>
      </c>
      <c r="M78" s="69">
        <v>5</v>
      </c>
      <c r="N78" s="3"/>
    </row>
    <row r="79" spans="1:14" x14ac:dyDescent="0.2">
      <c r="A79" s="66" t="s">
        <v>562</v>
      </c>
      <c r="B79" s="67">
        <f t="shared" si="3"/>
        <v>293</v>
      </c>
      <c r="C79" s="83">
        <f t="shared" si="4"/>
        <v>59</v>
      </c>
      <c r="D79" s="69">
        <v>53</v>
      </c>
      <c r="E79" s="69">
        <v>6</v>
      </c>
      <c r="F79" s="84">
        <f t="shared" si="5"/>
        <v>223</v>
      </c>
      <c r="G79" s="69">
        <v>190</v>
      </c>
      <c r="H79" s="69">
        <v>28</v>
      </c>
      <c r="I79" s="69">
        <v>0</v>
      </c>
      <c r="J79" s="69">
        <v>5</v>
      </c>
      <c r="K79" s="69">
        <v>0</v>
      </c>
      <c r="L79" s="69">
        <v>0</v>
      </c>
      <c r="M79" s="69">
        <v>11</v>
      </c>
      <c r="N79" s="3"/>
    </row>
    <row r="80" spans="1:14" x14ac:dyDescent="0.2">
      <c r="A80" s="66" t="s">
        <v>563</v>
      </c>
      <c r="B80" s="67">
        <f t="shared" si="3"/>
        <v>300</v>
      </c>
      <c r="C80" s="83">
        <f t="shared" si="4"/>
        <v>51</v>
      </c>
      <c r="D80" s="69">
        <v>43</v>
      </c>
      <c r="E80" s="69">
        <v>8</v>
      </c>
      <c r="F80" s="84">
        <f t="shared" si="5"/>
        <v>228</v>
      </c>
      <c r="G80" s="69">
        <v>191</v>
      </c>
      <c r="H80" s="69">
        <v>28</v>
      </c>
      <c r="I80" s="69">
        <v>5</v>
      </c>
      <c r="J80" s="69">
        <v>4</v>
      </c>
      <c r="K80" s="69">
        <v>0</v>
      </c>
      <c r="L80" s="69">
        <v>1</v>
      </c>
      <c r="M80" s="69">
        <v>20</v>
      </c>
      <c r="N80" s="3"/>
    </row>
    <row r="81" spans="1:14" x14ac:dyDescent="0.2">
      <c r="A81" s="66" t="s">
        <v>564</v>
      </c>
      <c r="B81" s="67">
        <f t="shared" si="3"/>
        <v>542</v>
      </c>
      <c r="C81" s="83">
        <f t="shared" si="4"/>
        <v>135</v>
      </c>
      <c r="D81" s="69">
        <v>119</v>
      </c>
      <c r="E81" s="69">
        <v>16</v>
      </c>
      <c r="F81" s="84">
        <f t="shared" si="5"/>
        <v>394</v>
      </c>
      <c r="G81" s="69">
        <v>316</v>
      </c>
      <c r="H81" s="69">
        <v>43</v>
      </c>
      <c r="I81" s="69">
        <v>6</v>
      </c>
      <c r="J81" s="69">
        <v>29</v>
      </c>
      <c r="K81" s="69">
        <v>0</v>
      </c>
      <c r="L81" s="69">
        <v>0</v>
      </c>
      <c r="M81" s="69">
        <v>13</v>
      </c>
      <c r="N81" s="3"/>
    </row>
    <row r="82" spans="1:14" x14ac:dyDescent="0.2">
      <c r="A82" s="66" t="s">
        <v>565</v>
      </c>
      <c r="B82" s="67">
        <f t="shared" si="3"/>
        <v>371</v>
      </c>
      <c r="C82" s="83">
        <f t="shared" si="4"/>
        <v>134</v>
      </c>
      <c r="D82" s="69">
        <v>126</v>
      </c>
      <c r="E82" s="69">
        <v>8</v>
      </c>
      <c r="F82" s="84">
        <f t="shared" si="5"/>
        <v>229</v>
      </c>
      <c r="G82" s="69">
        <v>187</v>
      </c>
      <c r="H82" s="69">
        <v>22</v>
      </c>
      <c r="I82" s="69">
        <v>3</v>
      </c>
      <c r="J82" s="69">
        <v>17</v>
      </c>
      <c r="K82" s="69">
        <v>0</v>
      </c>
      <c r="L82" s="69">
        <v>0</v>
      </c>
      <c r="M82" s="69">
        <v>8</v>
      </c>
      <c r="N82" s="3"/>
    </row>
    <row r="83" spans="1:14" x14ac:dyDescent="0.2">
      <c r="A83" s="66" t="s">
        <v>566</v>
      </c>
      <c r="B83" s="67">
        <f t="shared" si="3"/>
        <v>504</v>
      </c>
      <c r="C83" s="83">
        <f t="shared" si="4"/>
        <v>130</v>
      </c>
      <c r="D83" s="69">
        <v>120</v>
      </c>
      <c r="E83" s="69">
        <v>10</v>
      </c>
      <c r="F83" s="84">
        <f t="shared" si="5"/>
        <v>365</v>
      </c>
      <c r="G83" s="69">
        <v>292</v>
      </c>
      <c r="H83" s="69">
        <v>47</v>
      </c>
      <c r="I83" s="69">
        <v>5</v>
      </c>
      <c r="J83" s="69">
        <v>21</v>
      </c>
      <c r="K83" s="69">
        <v>0</v>
      </c>
      <c r="L83" s="69">
        <v>0</v>
      </c>
      <c r="M83" s="69">
        <v>9</v>
      </c>
      <c r="N83" s="3"/>
    </row>
    <row r="84" spans="1:14" x14ac:dyDescent="0.2">
      <c r="A84" s="66" t="s">
        <v>567</v>
      </c>
      <c r="B84" s="67">
        <f t="shared" si="3"/>
        <v>608</v>
      </c>
      <c r="C84" s="83">
        <f t="shared" si="4"/>
        <v>238</v>
      </c>
      <c r="D84" s="69">
        <v>217</v>
      </c>
      <c r="E84" s="69">
        <v>21</v>
      </c>
      <c r="F84" s="84">
        <f t="shared" si="5"/>
        <v>352</v>
      </c>
      <c r="G84" s="69">
        <v>270</v>
      </c>
      <c r="H84" s="69">
        <v>43</v>
      </c>
      <c r="I84" s="69">
        <v>6</v>
      </c>
      <c r="J84" s="69">
        <v>33</v>
      </c>
      <c r="K84" s="69">
        <v>0</v>
      </c>
      <c r="L84" s="69">
        <v>0</v>
      </c>
      <c r="M84" s="69">
        <v>18</v>
      </c>
      <c r="N84" s="3"/>
    </row>
    <row r="85" spans="1:14" x14ac:dyDescent="0.2">
      <c r="A85" s="66" t="s">
        <v>568</v>
      </c>
      <c r="B85" s="67">
        <f t="shared" si="3"/>
        <v>451</v>
      </c>
      <c r="C85" s="83">
        <f t="shared" si="4"/>
        <v>174</v>
      </c>
      <c r="D85" s="69">
        <v>161</v>
      </c>
      <c r="E85" s="69">
        <v>13</v>
      </c>
      <c r="F85" s="84">
        <f t="shared" si="5"/>
        <v>266</v>
      </c>
      <c r="G85" s="69">
        <v>215</v>
      </c>
      <c r="H85" s="69">
        <v>26</v>
      </c>
      <c r="I85" s="69">
        <v>6</v>
      </c>
      <c r="J85" s="69">
        <v>19</v>
      </c>
      <c r="K85" s="69">
        <v>0</v>
      </c>
      <c r="L85" s="69">
        <v>1</v>
      </c>
      <c r="M85" s="69">
        <v>10</v>
      </c>
      <c r="N85" s="3"/>
    </row>
    <row r="86" spans="1:14" x14ac:dyDescent="0.2">
      <c r="A86" s="66" t="s">
        <v>569</v>
      </c>
      <c r="B86" s="67">
        <f t="shared" si="3"/>
        <v>152</v>
      </c>
      <c r="C86" s="83">
        <f t="shared" si="4"/>
        <v>47</v>
      </c>
      <c r="D86" s="69">
        <v>43</v>
      </c>
      <c r="E86" s="69">
        <v>4</v>
      </c>
      <c r="F86" s="84">
        <f t="shared" si="5"/>
        <v>104</v>
      </c>
      <c r="G86" s="69">
        <v>82</v>
      </c>
      <c r="H86" s="69">
        <v>10</v>
      </c>
      <c r="I86" s="69">
        <v>4</v>
      </c>
      <c r="J86" s="69">
        <v>8</v>
      </c>
      <c r="K86" s="69">
        <v>0</v>
      </c>
      <c r="L86" s="69">
        <v>0</v>
      </c>
      <c r="M86" s="69">
        <v>1</v>
      </c>
      <c r="N86" s="3"/>
    </row>
    <row r="87" spans="1:14" x14ac:dyDescent="0.2">
      <c r="A87" s="66" t="s">
        <v>570</v>
      </c>
      <c r="B87" s="67">
        <f t="shared" si="3"/>
        <v>415</v>
      </c>
      <c r="C87" s="83">
        <f t="shared" si="4"/>
        <v>117</v>
      </c>
      <c r="D87" s="69">
        <v>100</v>
      </c>
      <c r="E87" s="69">
        <v>17</v>
      </c>
      <c r="F87" s="84">
        <f t="shared" si="5"/>
        <v>290</v>
      </c>
      <c r="G87" s="69">
        <v>215</v>
      </c>
      <c r="H87" s="69">
        <v>47</v>
      </c>
      <c r="I87" s="69">
        <v>5</v>
      </c>
      <c r="J87" s="69">
        <v>23</v>
      </c>
      <c r="K87" s="69">
        <v>1</v>
      </c>
      <c r="L87" s="69">
        <v>0</v>
      </c>
      <c r="M87" s="69">
        <v>7</v>
      </c>
      <c r="N87" s="86"/>
    </row>
    <row r="88" spans="1:14" x14ac:dyDescent="0.2">
      <c r="A88" s="66" t="s">
        <v>571</v>
      </c>
      <c r="B88" s="67">
        <f t="shared" si="3"/>
        <v>352</v>
      </c>
      <c r="C88" s="83">
        <f t="shared" si="4"/>
        <v>88</v>
      </c>
      <c r="D88" s="69">
        <v>84</v>
      </c>
      <c r="E88" s="69">
        <v>4</v>
      </c>
      <c r="F88" s="84">
        <f t="shared" si="5"/>
        <v>259</v>
      </c>
      <c r="G88" s="69">
        <v>205</v>
      </c>
      <c r="H88" s="69">
        <v>24</v>
      </c>
      <c r="I88" s="69">
        <v>2</v>
      </c>
      <c r="J88" s="69">
        <v>28</v>
      </c>
      <c r="K88" s="69">
        <v>0</v>
      </c>
      <c r="L88" s="69">
        <v>0</v>
      </c>
      <c r="M88" s="69">
        <v>5</v>
      </c>
      <c r="N88" s="3"/>
    </row>
    <row r="89" spans="1:14" x14ac:dyDescent="0.2">
      <c r="A89" s="66" t="s">
        <v>572</v>
      </c>
      <c r="B89" s="67">
        <f t="shared" si="3"/>
        <v>244</v>
      </c>
      <c r="C89" s="83">
        <f t="shared" si="4"/>
        <v>69</v>
      </c>
      <c r="D89" s="69">
        <v>60</v>
      </c>
      <c r="E89" s="69">
        <v>9</v>
      </c>
      <c r="F89" s="84">
        <f t="shared" si="5"/>
        <v>170</v>
      </c>
      <c r="G89" s="69">
        <v>132</v>
      </c>
      <c r="H89" s="69">
        <v>26</v>
      </c>
      <c r="I89" s="69">
        <v>4</v>
      </c>
      <c r="J89" s="69">
        <v>8</v>
      </c>
      <c r="K89" s="69">
        <v>0</v>
      </c>
      <c r="L89" s="69">
        <v>1</v>
      </c>
      <c r="M89" s="69">
        <v>4</v>
      </c>
      <c r="N89" s="3"/>
    </row>
    <row r="90" spans="1:14" x14ac:dyDescent="0.2">
      <c r="A90" s="66" t="s">
        <v>573</v>
      </c>
      <c r="B90" s="67">
        <f t="shared" si="3"/>
        <v>204</v>
      </c>
      <c r="C90" s="83">
        <f t="shared" si="4"/>
        <v>40</v>
      </c>
      <c r="D90" s="69">
        <v>37</v>
      </c>
      <c r="E90" s="69">
        <v>3</v>
      </c>
      <c r="F90" s="84">
        <f t="shared" si="5"/>
        <v>161</v>
      </c>
      <c r="G90" s="69">
        <v>135</v>
      </c>
      <c r="H90" s="69">
        <v>17</v>
      </c>
      <c r="I90" s="69">
        <v>0</v>
      </c>
      <c r="J90" s="69">
        <v>9</v>
      </c>
      <c r="K90" s="69">
        <v>1</v>
      </c>
      <c r="L90" s="69">
        <v>0</v>
      </c>
      <c r="M90" s="69">
        <v>2</v>
      </c>
      <c r="N90" s="3"/>
    </row>
    <row r="91" spans="1:14" x14ac:dyDescent="0.2">
      <c r="A91" s="66" t="s">
        <v>574</v>
      </c>
      <c r="B91" s="67">
        <f t="shared" si="3"/>
        <v>222</v>
      </c>
      <c r="C91" s="83">
        <f t="shared" si="4"/>
        <v>53</v>
      </c>
      <c r="D91" s="69">
        <v>47</v>
      </c>
      <c r="E91" s="69">
        <v>6</v>
      </c>
      <c r="F91" s="84">
        <f t="shared" si="5"/>
        <v>158</v>
      </c>
      <c r="G91" s="69">
        <v>119</v>
      </c>
      <c r="H91" s="69">
        <v>27</v>
      </c>
      <c r="I91" s="69">
        <v>6</v>
      </c>
      <c r="J91" s="69">
        <v>6</v>
      </c>
      <c r="K91" s="69">
        <v>0</v>
      </c>
      <c r="L91" s="69">
        <v>1</v>
      </c>
      <c r="M91" s="69">
        <v>10</v>
      </c>
      <c r="N91" s="3"/>
    </row>
    <row r="92" spans="1:14" x14ac:dyDescent="0.2">
      <c r="A92" s="66" t="s">
        <v>575</v>
      </c>
      <c r="B92" s="67">
        <f t="shared" si="3"/>
        <v>292</v>
      </c>
      <c r="C92" s="83">
        <f t="shared" si="4"/>
        <v>76</v>
      </c>
      <c r="D92" s="69">
        <v>67</v>
      </c>
      <c r="E92" s="69">
        <v>9</v>
      </c>
      <c r="F92" s="84">
        <f t="shared" si="5"/>
        <v>196</v>
      </c>
      <c r="G92" s="69">
        <v>155</v>
      </c>
      <c r="H92" s="69">
        <v>28</v>
      </c>
      <c r="I92" s="69">
        <v>5</v>
      </c>
      <c r="J92" s="69">
        <v>8</v>
      </c>
      <c r="K92" s="69">
        <v>1</v>
      </c>
      <c r="L92" s="69">
        <v>0</v>
      </c>
      <c r="M92" s="69">
        <v>19</v>
      </c>
      <c r="N92" s="86"/>
    </row>
    <row r="93" spans="1:14" x14ac:dyDescent="0.2">
      <c r="A93" s="66" t="s">
        <v>576</v>
      </c>
      <c r="B93" s="67">
        <f t="shared" si="3"/>
        <v>351</v>
      </c>
      <c r="C93" s="83">
        <f t="shared" si="4"/>
        <v>87</v>
      </c>
      <c r="D93" s="69">
        <v>69</v>
      </c>
      <c r="E93" s="69">
        <v>18</v>
      </c>
      <c r="F93" s="84">
        <f t="shared" si="5"/>
        <v>236</v>
      </c>
      <c r="G93" s="69">
        <v>187</v>
      </c>
      <c r="H93" s="69">
        <v>35</v>
      </c>
      <c r="I93" s="69">
        <v>0</v>
      </c>
      <c r="J93" s="69">
        <v>14</v>
      </c>
      <c r="K93" s="69">
        <v>0</v>
      </c>
      <c r="L93" s="69">
        <v>0</v>
      </c>
      <c r="M93" s="69">
        <v>28</v>
      </c>
      <c r="N93" s="3"/>
    </row>
    <row r="94" spans="1:14" x14ac:dyDescent="0.2">
      <c r="A94" s="66" t="s">
        <v>577</v>
      </c>
      <c r="B94" s="67">
        <f t="shared" si="3"/>
        <v>268</v>
      </c>
      <c r="C94" s="83">
        <f t="shared" si="4"/>
        <v>50</v>
      </c>
      <c r="D94" s="69">
        <v>46</v>
      </c>
      <c r="E94" s="69">
        <v>4</v>
      </c>
      <c r="F94" s="84">
        <f t="shared" si="5"/>
        <v>215</v>
      </c>
      <c r="G94" s="69">
        <v>157</v>
      </c>
      <c r="H94" s="69">
        <v>45</v>
      </c>
      <c r="I94" s="69">
        <v>3</v>
      </c>
      <c r="J94" s="69">
        <v>10</v>
      </c>
      <c r="K94" s="69">
        <v>0</v>
      </c>
      <c r="L94" s="69">
        <v>0</v>
      </c>
      <c r="M94" s="69">
        <v>3</v>
      </c>
      <c r="N94" s="3"/>
    </row>
    <row r="95" spans="1:14" x14ac:dyDescent="0.2">
      <c r="A95" s="66" t="s">
        <v>578</v>
      </c>
      <c r="B95" s="67">
        <f t="shared" si="3"/>
        <v>514</v>
      </c>
      <c r="C95" s="83">
        <f t="shared" si="4"/>
        <v>104</v>
      </c>
      <c r="D95" s="69">
        <v>97</v>
      </c>
      <c r="E95" s="69">
        <v>7</v>
      </c>
      <c r="F95" s="84">
        <f t="shared" si="5"/>
        <v>403</v>
      </c>
      <c r="G95" s="69">
        <v>310</v>
      </c>
      <c r="H95" s="69">
        <v>56</v>
      </c>
      <c r="I95" s="69">
        <v>8</v>
      </c>
      <c r="J95" s="69">
        <v>29</v>
      </c>
      <c r="K95" s="69">
        <v>0</v>
      </c>
      <c r="L95" s="69">
        <v>1</v>
      </c>
      <c r="M95" s="69">
        <v>6</v>
      </c>
      <c r="N95" s="3"/>
    </row>
    <row r="96" spans="1:14" x14ac:dyDescent="0.2">
      <c r="A96" s="66" t="s">
        <v>579</v>
      </c>
      <c r="B96" s="67">
        <f t="shared" si="3"/>
        <v>125</v>
      </c>
      <c r="C96" s="83">
        <f t="shared" si="4"/>
        <v>17</v>
      </c>
      <c r="D96" s="69">
        <v>16</v>
      </c>
      <c r="E96" s="69">
        <v>1</v>
      </c>
      <c r="F96" s="84">
        <f t="shared" si="5"/>
        <v>106</v>
      </c>
      <c r="G96" s="69">
        <v>88</v>
      </c>
      <c r="H96" s="69">
        <v>12</v>
      </c>
      <c r="I96" s="69">
        <v>0</v>
      </c>
      <c r="J96" s="69">
        <v>6</v>
      </c>
      <c r="K96" s="69">
        <v>0</v>
      </c>
      <c r="L96" s="69">
        <v>0</v>
      </c>
      <c r="M96" s="69">
        <v>2</v>
      </c>
      <c r="N96" s="3"/>
    </row>
    <row r="97" spans="1:14" x14ac:dyDescent="0.2">
      <c r="A97" s="66" t="s">
        <v>75</v>
      </c>
      <c r="B97" s="67">
        <f t="shared" si="3"/>
        <v>180</v>
      </c>
      <c r="C97" s="83">
        <f t="shared" si="4"/>
        <v>35</v>
      </c>
      <c r="D97" s="69">
        <v>32</v>
      </c>
      <c r="E97" s="69">
        <v>3</v>
      </c>
      <c r="F97" s="84">
        <f t="shared" si="5"/>
        <v>135</v>
      </c>
      <c r="G97" s="69">
        <v>107</v>
      </c>
      <c r="H97" s="69">
        <v>20</v>
      </c>
      <c r="I97" s="69">
        <v>7</v>
      </c>
      <c r="J97" s="69">
        <v>1</v>
      </c>
      <c r="K97" s="69">
        <v>0</v>
      </c>
      <c r="L97" s="69">
        <v>0</v>
      </c>
      <c r="M97" s="69">
        <v>10</v>
      </c>
      <c r="N97" s="3"/>
    </row>
    <row r="98" spans="1:14" x14ac:dyDescent="0.2">
      <c r="A98" s="66" t="s">
        <v>580</v>
      </c>
      <c r="B98" s="67">
        <f t="shared" si="3"/>
        <v>264</v>
      </c>
      <c r="C98" s="83">
        <f t="shared" si="4"/>
        <v>41</v>
      </c>
      <c r="D98" s="69">
        <v>35</v>
      </c>
      <c r="E98" s="69">
        <v>6</v>
      </c>
      <c r="F98" s="84">
        <f t="shared" si="5"/>
        <v>218</v>
      </c>
      <c r="G98" s="69">
        <v>189</v>
      </c>
      <c r="H98" s="69">
        <v>24</v>
      </c>
      <c r="I98" s="69">
        <v>0</v>
      </c>
      <c r="J98" s="69">
        <v>5</v>
      </c>
      <c r="K98" s="69">
        <v>0</v>
      </c>
      <c r="L98" s="69">
        <v>0</v>
      </c>
      <c r="M98" s="69">
        <v>5</v>
      </c>
      <c r="N98" s="3"/>
    </row>
    <row r="99" spans="1:14" x14ac:dyDescent="0.2">
      <c r="A99" s="66" t="s">
        <v>581</v>
      </c>
      <c r="B99" s="67">
        <f t="shared" si="3"/>
        <v>29</v>
      </c>
      <c r="C99" s="83">
        <f t="shared" si="4"/>
        <v>4</v>
      </c>
      <c r="D99" s="69">
        <v>4</v>
      </c>
      <c r="E99" s="69">
        <v>0</v>
      </c>
      <c r="F99" s="84">
        <f t="shared" si="5"/>
        <v>25</v>
      </c>
      <c r="G99" s="69">
        <v>21</v>
      </c>
      <c r="H99" s="69">
        <v>4</v>
      </c>
      <c r="I99" s="69">
        <v>0</v>
      </c>
      <c r="J99" s="69">
        <v>0</v>
      </c>
      <c r="K99" s="69">
        <v>0</v>
      </c>
      <c r="L99" s="69">
        <v>0</v>
      </c>
      <c r="M99" s="69">
        <v>0</v>
      </c>
      <c r="N99" s="3"/>
    </row>
    <row r="100" spans="1:14" x14ac:dyDescent="0.2">
      <c r="A100" s="66" t="s">
        <v>94</v>
      </c>
      <c r="B100" s="67">
        <f t="shared" si="3"/>
        <v>203</v>
      </c>
      <c r="C100" s="83">
        <f t="shared" si="4"/>
        <v>49</v>
      </c>
      <c r="D100" s="69">
        <v>43</v>
      </c>
      <c r="E100" s="69">
        <v>6</v>
      </c>
      <c r="F100" s="84">
        <f t="shared" si="5"/>
        <v>150</v>
      </c>
      <c r="G100" s="69">
        <v>124</v>
      </c>
      <c r="H100" s="69">
        <v>17</v>
      </c>
      <c r="I100" s="69">
        <v>0</v>
      </c>
      <c r="J100" s="69">
        <v>9</v>
      </c>
      <c r="K100" s="69">
        <v>0</v>
      </c>
      <c r="L100" s="69">
        <v>0</v>
      </c>
      <c r="M100" s="69">
        <v>4</v>
      </c>
      <c r="N100" s="3"/>
    </row>
    <row r="101" spans="1:14" x14ac:dyDescent="0.2">
      <c r="A101" s="66" t="s">
        <v>582</v>
      </c>
      <c r="B101" s="67">
        <f t="shared" si="3"/>
        <v>310</v>
      </c>
      <c r="C101" s="83">
        <f t="shared" si="4"/>
        <v>76</v>
      </c>
      <c r="D101" s="69">
        <v>71</v>
      </c>
      <c r="E101" s="69">
        <v>5</v>
      </c>
      <c r="F101" s="84">
        <f t="shared" si="5"/>
        <v>220</v>
      </c>
      <c r="G101" s="69">
        <v>143</v>
      </c>
      <c r="H101" s="69">
        <v>24</v>
      </c>
      <c r="I101" s="69">
        <v>45</v>
      </c>
      <c r="J101" s="69">
        <v>8</v>
      </c>
      <c r="K101" s="69">
        <v>0</v>
      </c>
      <c r="L101" s="69">
        <v>0</v>
      </c>
      <c r="M101" s="69">
        <v>14</v>
      </c>
      <c r="N101" s="3"/>
    </row>
    <row r="102" spans="1:14" x14ac:dyDescent="0.2">
      <c r="A102" s="66" t="s">
        <v>583</v>
      </c>
      <c r="B102" s="67">
        <f t="shared" si="3"/>
        <v>408</v>
      </c>
      <c r="C102" s="83">
        <f t="shared" si="4"/>
        <v>122</v>
      </c>
      <c r="D102" s="69">
        <v>109</v>
      </c>
      <c r="E102" s="69">
        <v>13</v>
      </c>
      <c r="F102" s="84">
        <f t="shared" si="5"/>
        <v>273</v>
      </c>
      <c r="G102" s="69">
        <v>216</v>
      </c>
      <c r="H102" s="69">
        <v>36</v>
      </c>
      <c r="I102" s="69">
        <v>7</v>
      </c>
      <c r="J102" s="69">
        <v>14</v>
      </c>
      <c r="K102" s="69">
        <v>1</v>
      </c>
      <c r="L102" s="69">
        <v>0</v>
      </c>
      <c r="M102" s="69">
        <v>12</v>
      </c>
      <c r="N102" s="86"/>
    </row>
    <row r="103" spans="1:14" x14ac:dyDescent="0.2">
      <c r="A103" s="66" t="s">
        <v>584</v>
      </c>
      <c r="B103" s="67">
        <f t="shared" si="3"/>
        <v>318</v>
      </c>
      <c r="C103" s="83">
        <f t="shared" si="4"/>
        <v>92</v>
      </c>
      <c r="D103" s="69">
        <v>84</v>
      </c>
      <c r="E103" s="69">
        <v>8</v>
      </c>
      <c r="F103" s="84">
        <f t="shared" si="5"/>
        <v>219</v>
      </c>
      <c r="G103" s="69">
        <v>173</v>
      </c>
      <c r="H103" s="69">
        <v>33</v>
      </c>
      <c r="I103" s="69">
        <v>0</v>
      </c>
      <c r="J103" s="69">
        <v>13</v>
      </c>
      <c r="K103" s="69">
        <v>0</v>
      </c>
      <c r="L103" s="69">
        <v>0</v>
      </c>
      <c r="M103" s="69">
        <v>7</v>
      </c>
      <c r="N103" s="3"/>
    </row>
    <row r="104" spans="1:14" x14ac:dyDescent="0.2">
      <c r="A104" s="66" t="s">
        <v>585</v>
      </c>
      <c r="B104" s="67">
        <f t="shared" si="3"/>
        <v>392</v>
      </c>
      <c r="C104" s="83">
        <f t="shared" si="4"/>
        <v>107</v>
      </c>
      <c r="D104" s="69">
        <v>99</v>
      </c>
      <c r="E104" s="69">
        <v>8</v>
      </c>
      <c r="F104" s="84">
        <f t="shared" si="5"/>
        <v>274</v>
      </c>
      <c r="G104" s="69">
        <v>219</v>
      </c>
      <c r="H104" s="69">
        <v>34</v>
      </c>
      <c r="I104" s="69">
        <v>7</v>
      </c>
      <c r="J104" s="69">
        <v>14</v>
      </c>
      <c r="K104" s="69">
        <v>0</v>
      </c>
      <c r="L104" s="69">
        <v>0</v>
      </c>
      <c r="M104" s="69">
        <v>11</v>
      </c>
      <c r="N104" s="3"/>
    </row>
    <row r="105" spans="1:14" x14ac:dyDescent="0.2">
      <c r="A105" s="70" t="s">
        <v>586</v>
      </c>
      <c r="B105" s="67">
        <f t="shared" si="3"/>
        <v>30532</v>
      </c>
      <c r="C105" s="67">
        <f t="shared" si="4"/>
        <v>8093</v>
      </c>
      <c r="D105" s="87">
        <f>SUM(D3:D104)</f>
        <v>7415</v>
      </c>
      <c r="E105" s="87">
        <f>SUM(E3:E104)</f>
        <v>678</v>
      </c>
      <c r="F105" s="87">
        <f t="shared" si="5"/>
        <v>21247</v>
      </c>
      <c r="G105" s="88">
        <f t="shared" ref="G105:M105" si="6">SUM(G3:G104)</f>
        <v>16990</v>
      </c>
      <c r="H105" s="87">
        <f t="shared" si="6"/>
        <v>2672</v>
      </c>
      <c r="I105" s="87">
        <f t="shared" si="6"/>
        <v>426</v>
      </c>
      <c r="J105" s="87">
        <f t="shared" si="6"/>
        <v>1159</v>
      </c>
      <c r="K105" s="87">
        <f t="shared" si="6"/>
        <v>9</v>
      </c>
      <c r="L105" s="87">
        <f t="shared" si="6"/>
        <v>19</v>
      </c>
      <c r="M105" s="87">
        <f t="shared" si="6"/>
        <v>1164</v>
      </c>
      <c r="N105" s="3"/>
    </row>
  </sheetData>
  <pageMargins left="0.25" right="0.25" top="0.75" bottom="0.75" header="0.3" footer="0.5"/>
  <pageSetup paperSize="5" scale="74" fitToWidth="0" orientation="portrait" r:id="rId1"/>
  <headerFooter>
    <oddHeader>&amp;C&amp;"-,Bold"&amp;12 2019 General Election
November 5, 2019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view="pageLayout" zoomScaleNormal="100" workbookViewId="0"/>
  </sheetViews>
  <sheetFormatPr defaultColWidth="9.140625" defaultRowHeight="11.25" x14ac:dyDescent="0.2"/>
  <cols>
    <col min="1" max="1" width="23" style="20" customWidth="1"/>
    <col min="2" max="10" width="5.7109375" style="20" customWidth="1"/>
    <col min="11" max="11" width="5.85546875" style="31" customWidth="1"/>
    <col min="12" max="13" width="5.85546875" style="20" customWidth="1"/>
    <col min="14" max="16384" width="9.140625" style="20"/>
  </cols>
  <sheetData>
    <row r="1" spans="1:12" ht="86.25" customHeight="1" x14ac:dyDescent="0.2">
      <c r="A1" s="89" t="s">
        <v>595</v>
      </c>
      <c r="B1" s="75" t="s">
        <v>0</v>
      </c>
      <c r="C1" s="75" t="s">
        <v>592</v>
      </c>
      <c r="D1" s="75" t="s">
        <v>592</v>
      </c>
      <c r="E1" s="75" t="s">
        <v>593</v>
      </c>
      <c r="F1" s="75" t="s">
        <v>592</v>
      </c>
      <c r="G1" s="75" t="s">
        <v>592</v>
      </c>
      <c r="H1" s="75" t="s">
        <v>1</v>
      </c>
      <c r="I1" s="75" t="s">
        <v>64</v>
      </c>
      <c r="J1" s="75" t="s">
        <v>65</v>
      </c>
    </row>
    <row r="2" spans="1:12" x14ac:dyDescent="0.2">
      <c r="A2" s="90" t="s">
        <v>2</v>
      </c>
      <c r="B2" s="90"/>
      <c r="C2" s="82" t="s">
        <v>3</v>
      </c>
      <c r="D2" s="82" t="s">
        <v>4</v>
      </c>
      <c r="E2" s="82" t="s">
        <v>5</v>
      </c>
      <c r="F2" s="82" t="s">
        <v>6</v>
      </c>
      <c r="G2" s="82" t="s">
        <v>8</v>
      </c>
      <c r="H2" s="82" t="s">
        <v>9</v>
      </c>
      <c r="I2" s="82"/>
      <c r="J2" s="91"/>
    </row>
    <row r="3" spans="1:12" x14ac:dyDescent="0.2">
      <c r="A3" s="66" t="s">
        <v>68</v>
      </c>
      <c r="B3" s="67">
        <f>SUM(C3,H3:J3)</f>
        <v>424</v>
      </c>
      <c r="C3" s="83">
        <f>SUM(D3:G3)</f>
        <v>343</v>
      </c>
      <c r="D3" s="84">
        <v>117</v>
      </c>
      <c r="E3" s="84">
        <v>146</v>
      </c>
      <c r="F3" s="84">
        <v>52</v>
      </c>
      <c r="G3" s="84">
        <v>28</v>
      </c>
      <c r="H3" s="84">
        <v>0</v>
      </c>
      <c r="I3" s="84">
        <v>0</v>
      </c>
      <c r="J3" s="84">
        <v>81</v>
      </c>
      <c r="K3" s="86"/>
    </row>
    <row r="4" spans="1:12" x14ac:dyDescent="0.2">
      <c r="A4" s="66" t="s">
        <v>69</v>
      </c>
      <c r="B4" s="67">
        <f t="shared" ref="B4:B55" si="0">SUM(C4,H4:J4)</f>
        <v>593</v>
      </c>
      <c r="C4" s="83">
        <f t="shared" ref="C4:C55" si="1">SUM(D4:G4)</f>
        <v>555</v>
      </c>
      <c r="D4" s="84">
        <v>161</v>
      </c>
      <c r="E4" s="84">
        <v>323</v>
      </c>
      <c r="F4" s="84">
        <v>50</v>
      </c>
      <c r="G4" s="84">
        <v>21</v>
      </c>
      <c r="H4" s="84">
        <v>1</v>
      </c>
      <c r="I4" s="84">
        <v>0</v>
      </c>
      <c r="J4" s="84">
        <v>37</v>
      </c>
      <c r="L4" s="86"/>
    </row>
    <row r="5" spans="1:12" x14ac:dyDescent="0.2">
      <c r="A5" s="66" t="s">
        <v>70</v>
      </c>
      <c r="B5" s="67">
        <f t="shared" si="0"/>
        <v>459</v>
      </c>
      <c r="C5" s="83">
        <f t="shared" si="1"/>
        <v>434</v>
      </c>
      <c r="D5" s="84">
        <v>143</v>
      </c>
      <c r="E5" s="84">
        <v>241</v>
      </c>
      <c r="F5" s="84">
        <v>31</v>
      </c>
      <c r="G5" s="84">
        <v>19</v>
      </c>
      <c r="H5" s="84">
        <v>0</v>
      </c>
      <c r="I5" s="84">
        <v>0</v>
      </c>
      <c r="J5" s="84">
        <v>25</v>
      </c>
      <c r="L5" s="86"/>
    </row>
    <row r="6" spans="1:12" x14ac:dyDescent="0.2">
      <c r="A6" s="66" t="s">
        <v>71</v>
      </c>
      <c r="B6" s="67">
        <f t="shared" si="0"/>
        <v>505</v>
      </c>
      <c r="C6" s="83">
        <f t="shared" si="1"/>
        <v>465</v>
      </c>
      <c r="D6" s="84">
        <v>163</v>
      </c>
      <c r="E6" s="84">
        <v>256</v>
      </c>
      <c r="F6" s="84">
        <v>25</v>
      </c>
      <c r="G6" s="84">
        <v>21</v>
      </c>
      <c r="H6" s="84">
        <v>0</v>
      </c>
      <c r="I6" s="84">
        <v>0</v>
      </c>
      <c r="J6" s="84">
        <v>40</v>
      </c>
      <c r="L6" s="86"/>
    </row>
    <row r="7" spans="1:12" x14ac:dyDescent="0.2">
      <c r="A7" s="66" t="s">
        <v>72</v>
      </c>
      <c r="B7" s="67">
        <f t="shared" si="0"/>
        <v>284</v>
      </c>
      <c r="C7" s="83">
        <f t="shared" si="1"/>
        <v>265</v>
      </c>
      <c r="D7" s="84">
        <v>66</v>
      </c>
      <c r="E7" s="84">
        <v>170</v>
      </c>
      <c r="F7" s="84">
        <v>23</v>
      </c>
      <c r="G7" s="84">
        <v>6</v>
      </c>
      <c r="H7" s="84">
        <v>1</v>
      </c>
      <c r="I7" s="84">
        <v>0</v>
      </c>
      <c r="J7" s="84">
        <v>18</v>
      </c>
      <c r="L7" s="86"/>
    </row>
    <row r="8" spans="1:12" x14ac:dyDescent="0.2">
      <c r="A8" s="66" t="s">
        <v>73</v>
      </c>
      <c r="B8" s="67">
        <f t="shared" si="0"/>
        <v>448</v>
      </c>
      <c r="C8" s="83">
        <f t="shared" si="1"/>
        <v>408</v>
      </c>
      <c r="D8" s="84">
        <v>90</v>
      </c>
      <c r="E8" s="84">
        <v>267</v>
      </c>
      <c r="F8" s="84">
        <v>40</v>
      </c>
      <c r="G8" s="84">
        <v>11</v>
      </c>
      <c r="H8" s="84">
        <v>1</v>
      </c>
      <c r="I8" s="84">
        <v>0</v>
      </c>
      <c r="J8" s="84">
        <v>39</v>
      </c>
      <c r="L8" s="86"/>
    </row>
    <row r="9" spans="1:12" x14ac:dyDescent="0.2">
      <c r="A9" s="66" t="s">
        <v>74</v>
      </c>
      <c r="B9" s="67">
        <f t="shared" si="0"/>
        <v>614</v>
      </c>
      <c r="C9" s="83">
        <f t="shared" si="1"/>
        <v>581</v>
      </c>
      <c r="D9" s="84">
        <v>140</v>
      </c>
      <c r="E9" s="84">
        <v>311</v>
      </c>
      <c r="F9" s="84">
        <v>85</v>
      </c>
      <c r="G9" s="84">
        <v>45</v>
      </c>
      <c r="H9" s="84">
        <v>0</v>
      </c>
      <c r="I9" s="84">
        <v>0</v>
      </c>
      <c r="J9" s="84">
        <v>33</v>
      </c>
      <c r="L9" s="86"/>
    </row>
    <row r="10" spans="1:12" x14ac:dyDescent="0.2">
      <c r="A10" s="66" t="s">
        <v>494</v>
      </c>
      <c r="B10" s="67">
        <f t="shared" si="0"/>
        <v>604</v>
      </c>
      <c r="C10" s="83">
        <f t="shared" si="1"/>
        <v>575</v>
      </c>
      <c r="D10" s="84">
        <v>152</v>
      </c>
      <c r="E10" s="84">
        <v>305</v>
      </c>
      <c r="F10" s="84">
        <v>92</v>
      </c>
      <c r="G10" s="84">
        <v>26</v>
      </c>
      <c r="H10" s="84">
        <v>1</v>
      </c>
      <c r="I10" s="84">
        <v>0</v>
      </c>
      <c r="J10" s="84">
        <v>28</v>
      </c>
      <c r="L10" s="86"/>
    </row>
    <row r="11" spans="1:12" x14ac:dyDescent="0.2">
      <c r="A11" s="66" t="s">
        <v>495</v>
      </c>
      <c r="B11" s="67">
        <f t="shared" si="0"/>
        <v>396</v>
      </c>
      <c r="C11" s="83">
        <f t="shared" si="1"/>
        <v>355</v>
      </c>
      <c r="D11" s="84">
        <v>80</v>
      </c>
      <c r="E11" s="84">
        <v>216</v>
      </c>
      <c r="F11" s="84">
        <v>48</v>
      </c>
      <c r="G11" s="84">
        <v>11</v>
      </c>
      <c r="H11" s="84">
        <v>1</v>
      </c>
      <c r="I11" s="84">
        <v>0</v>
      </c>
      <c r="J11" s="84">
        <v>40</v>
      </c>
      <c r="L11" s="86"/>
    </row>
    <row r="12" spans="1:12" x14ac:dyDescent="0.2">
      <c r="A12" s="66" t="s">
        <v>496</v>
      </c>
      <c r="B12" s="67">
        <f t="shared" si="0"/>
        <v>403</v>
      </c>
      <c r="C12" s="83">
        <f t="shared" si="1"/>
        <v>366</v>
      </c>
      <c r="D12" s="84">
        <v>159</v>
      </c>
      <c r="E12" s="84">
        <v>161</v>
      </c>
      <c r="F12" s="84">
        <v>26</v>
      </c>
      <c r="G12" s="84">
        <v>20</v>
      </c>
      <c r="H12" s="84">
        <v>0</v>
      </c>
      <c r="I12" s="84">
        <v>0</v>
      </c>
      <c r="J12" s="84">
        <v>37</v>
      </c>
      <c r="L12" s="86"/>
    </row>
    <row r="13" spans="1:12" x14ac:dyDescent="0.2">
      <c r="A13" s="66" t="s">
        <v>497</v>
      </c>
      <c r="B13" s="67">
        <f t="shared" si="0"/>
        <v>260</v>
      </c>
      <c r="C13" s="83">
        <f t="shared" si="1"/>
        <v>235</v>
      </c>
      <c r="D13" s="84">
        <v>71</v>
      </c>
      <c r="E13" s="84">
        <v>130</v>
      </c>
      <c r="F13" s="84">
        <v>18</v>
      </c>
      <c r="G13" s="84">
        <v>16</v>
      </c>
      <c r="H13" s="84">
        <v>1</v>
      </c>
      <c r="I13" s="84">
        <v>0</v>
      </c>
      <c r="J13" s="84">
        <v>24</v>
      </c>
      <c r="L13" s="86"/>
    </row>
    <row r="14" spans="1:12" x14ac:dyDescent="0.2">
      <c r="A14" s="66" t="s">
        <v>498</v>
      </c>
      <c r="B14" s="67">
        <f t="shared" si="0"/>
        <v>316</v>
      </c>
      <c r="C14" s="83">
        <f t="shared" si="1"/>
        <v>290</v>
      </c>
      <c r="D14" s="84">
        <v>122</v>
      </c>
      <c r="E14" s="84">
        <v>133</v>
      </c>
      <c r="F14" s="84">
        <v>24</v>
      </c>
      <c r="G14" s="84">
        <v>11</v>
      </c>
      <c r="H14" s="84">
        <v>0</v>
      </c>
      <c r="I14" s="84">
        <v>0</v>
      </c>
      <c r="J14" s="84">
        <v>26</v>
      </c>
      <c r="L14" s="86"/>
    </row>
    <row r="15" spans="1:12" x14ac:dyDescent="0.2">
      <c r="A15" s="66" t="s">
        <v>499</v>
      </c>
      <c r="B15" s="67">
        <f t="shared" si="0"/>
        <v>70</v>
      </c>
      <c r="C15" s="83">
        <f t="shared" si="1"/>
        <v>63</v>
      </c>
      <c r="D15" s="84">
        <v>8</v>
      </c>
      <c r="E15" s="84">
        <v>45</v>
      </c>
      <c r="F15" s="84">
        <v>5</v>
      </c>
      <c r="G15" s="84">
        <v>5</v>
      </c>
      <c r="H15" s="84">
        <v>0</v>
      </c>
      <c r="I15" s="84">
        <v>0</v>
      </c>
      <c r="J15" s="84">
        <v>7</v>
      </c>
      <c r="L15" s="86"/>
    </row>
    <row r="16" spans="1:12" x14ac:dyDescent="0.2">
      <c r="A16" s="66" t="s">
        <v>500</v>
      </c>
      <c r="B16" s="67">
        <f t="shared" si="0"/>
        <v>220</v>
      </c>
      <c r="C16" s="83">
        <f t="shared" si="1"/>
        <v>197</v>
      </c>
      <c r="D16" s="84">
        <v>53</v>
      </c>
      <c r="E16" s="84">
        <v>106</v>
      </c>
      <c r="F16" s="84">
        <v>32</v>
      </c>
      <c r="G16" s="84">
        <v>6</v>
      </c>
      <c r="H16" s="84">
        <v>0</v>
      </c>
      <c r="I16" s="84">
        <v>0</v>
      </c>
      <c r="J16" s="84">
        <v>23</v>
      </c>
      <c r="L16" s="86"/>
    </row>
    <row r="17" spans="1:12" x14ac:dyDescent="0.2">
      <c r="A17" s="66" t="s">
        <v>50</v>
      </c>
      <c r="B17" s="67">
        <f t="shared" si="0"/>
        <v>270</v>
      </c>
      <c r="C17" s="83">
        <f t="shared" si="1"/>
        <v>256</v>
      </c>
      <c r="D17" s="84">
        <v>36</v>
      </c>
      <c r="E17" s="84">
        <v>191</v>
      </c>
      <c r="F17" s="84">
        <v>25</v>
      </c>
      <c r="G17" s="84">
        <v>4</v>
      </c>
      <c r="H17" s="84">
        <v>0</v>
      </c>
      <c r="I17" s="84">
        <v>0</v>
      </c>
      <c r="J17" s="84">
        <v>14</v>
      </c>
      <c r="L17" s="86"/>
    </row>
    <row r="18" spans="1:12" x14ac:dyDescent="0.2">
      <c r="A18" s="66" t="s">
        <v>502</v>
      </c>
      <c r="B18" s="67">
        <f t="shared" si="0"/>
        <v>140</v>
      </c>
      <c r="C18" s="83">
        <f t="shared" si="1"/>
        <v>125</v>
      </c>
      <c r="D18" s="84">
        <v>46</v>
      </c>
      <c r="E18" s="84">
        <v>65</v>
      </c>
      <c r="F18" s="84">
        <v>9</v>
      </c>
      <c r="G18" s="84">
        <v>5</v>
      </c>
      <c r="H18" s="84">
        <v>0</v>
      </c>
      <c r="I18" s="84">
        <v>0</v>
      </c>
      <c r="J18" s="84">
        <v>15</v>
      </c>
      <c r="L18" s="86"/>
    </row>
    <row r="19" spans="1:12" x14ac:dyDescent="0.2">
      <c r="A19" s="66" t="s">
        <v>503</v>
      </c>
      <c r="B19" s="67">
        <f t="shared" si="0"/>
        <v>166</v>
      </c>
      <c r="C19" s="83">
        <f t="shared" si="1"/>
        <v>147</v>
      </c>
      <c r="D19" s="84">
        <v>57</v>
      </c>
      <c r="E19" s="84">
        <v>73</v>
      </c>
      <c r="F19" s="84">
        <v>12</v>
      </c>
      <c r="G19" s="84">
        <v>5</v>
      </c>
      <c r="H19" s="84">
        <v>0</v>
      </c>
      <c r="I19" s="84">
        <v>0</v>
      </c>
      <c r="J19" s="84">
        <v>19</v>
      </c>
      <c r="L19" s="86"/>
    </row>
    <row r="20" spans="1:12" x14ac:dyDescent="0.2">
      <c r="A20" s="66" t="s">
        <v>504</v>
      </c>
      <c r="B20" s="67">
        <f t="shared" si="0"/>
        <v>135</v>
      </c>
      <c r="C20" s="83">
        <f t="shared" si="1"/>
        <v>108</v>
      </c>
      <c r="D20" s="84">
        <v>69</v>
      </c>
      <c r="E20" s="84">
        <v>26</v>
      </c>
      <c r="F20" s="84">
        <v>9</v>
      </c>
      <c r="G20" s="84">
        <v>4</v>
      </c>
      <c r="H20" s="84">
        <v>0</v>
      </c>
      <c r="I20" s="84">
        <v>0</v>
      </c>
      <c r="J20" s="84">
        <v>27</v>
      </c>
      <c r="L20" s="86"/>
    </row>
    <row r="21" spans="1:12" x14ac:dyDescent="0.2">
      <c r="A21" s="66" t="s">
        <v>505</v>
      </c>
      <c r="B21" s="67">
        <f t="shared" si="0"/>
        <v>370</v>
      </c>
      <c r="C21" s="83">
        <f t="shared" si="1"/>
        <v>311</v>
      </c>
      <c r="D21" s="84">
        <v>195</v>
      </c>
      <c r="E21" s="84">
        <v>91</v>
      </c>
      <c r="F21" s="84">
        <v>18</v>
      </c>
      <c r="G21" s="84">
        <v>7</v>
      </c>
      <c r="H21" s="84">
        <v>0</v>
      </c>
      <c r="I21" s="84">
        <v>0</v>
      </c>
      <c r="J21" s="84">
        <v>59</v>
      </c>
      <c r="L21" s="86"/>
    </row>
    <row r="22" spans="1:12" x14ac:dyDescent="0.2">
      <c r="A22" s="66" t="s">
        <v>506</v>
      </c>
      <c r="B22" s="67">
        <f t="shared" si="0"/>
        <v>323</v>
      </c>
      <c r="C22" s="83">
        <f t="shared" si="1"/>
        <v>258</v>
      </c>
      <c r="D22" s="84">
        <v>142</v>
      </c>
      <c r="E22" s="84">
        <v>84</v>
      </c>
      <c r="F22" s="84">
        <v>14</v>
      </c>
      <c r="G22" s="84">
        <v>18</v>
      </c>
      <c r="H22" s="84">
        <v>0</v>
      </c>
      <c r="I22" s="84">
        <v>0</v>
      </c>
      <c r="J22" s="84">
        <v>65</v>
      </c>
      <c r="L22" s="86"/>
    </row>
    <row r="23" spans="1:12" x14ac:dyDescent="0.2">
      <c r="A23" s="66" t="s">
        <v>507</v>
      </c>
      <c r="B23" s="67">
        <f t="shared" si="0"/>
        <v>302</v>
      </c>
      <c r="C23" s="83">
        <f t="shared" si="1"/>
        <v>249</v>
      </c>
      <c r="D23" s="84">
        <v>133</v>
      </c>
      <c r="E23" s="84">
        <v>88</v>
      </c>
      <c r="F23" s="84">
        <v>19</v>
      </c>
      <c r="G23" s="84">
        <v>9</v>
      </c>
      <c r="H23" s="84">
        <v>0</v>
      </c>
      <c r="I23" s="84">
        <v>0</v>
      </c>
      <c r="J23" s="84">
        <v>53</v>
      </c>
      <c r="L23" s="86"/>
    </row>
    <row r="24" spans="1:12" x14ac:dyDescent="0.2">
      <c r="A24" s="66" t="s">
        <v>508</v>
      </c>
      <c r="B24" s="67">
        <f t="shared" si="0"/>
        <v>609</v>
      </c>
      <c r="C24" s="83">
        <f t="shared" si="1"/>
        <v>545</v>
      </c>
      <c r="D24" s="84">
        <v>296</v>
      </c>
      <c r="E24" s="84">
        <v>188</v>
      </c>
      <c r="F24" s="84">
        <v>28</v>
      </c>
      <c r="G24" s="84">
        <v>33</v>
      </c>
      <c r="H24" s="84">
        <v>0</v>
      </c>
      <c r="I24" s="84">
        <v>0</v>
      </c>
      <c r="J24" s="84">
        <v>64</v>
      </c>
      <c r="L24" s="86"/>
    </row>
    <row r="25" spans="1:12" x14ac:dyDescent="0.2">
      <c r="A25" s="66" t="s">
        <v>509</v>
      </c>
      <c r="B25" s="67">
        <f t="shared" si="0"/>
        <v>257</v>
      </c>
      <c r="C25" s="83">
        <f t="shared" si="1"/>
        <v>210</v>
      </c>
      <c r="D25" s="84">
        <v>93</v>
      </c>
      <c r="E25" s="84">
        <v>89</v>
      </c>
      <c r="F25" s="84">
        <v>17</v>
      </c>
      <c r="G25" s="84">
        <v>11</v>
      </c>
      <c r="H25" s="84">
        <v>0</v>
      </c>
      <c r="I25" s="84">
        <v>0</v>
      </c>
      <c r="J25" s="84">
        <v>47</v>
      </c>
      <c r="L25" s="86"/>
    </row>
    <row r="26" spans="1:12" x14ac:dyDescent="0.2">
      <c r="A26" s="66" t="s">
        <v>510</v>
      </c>
      <c r="B26" s="67">
        <f t="shared" si="0"/>
        <v>136</v>
      </c>
      <c r="C26" s="83">
        <f t="shared" si="1"/>
        <v>106</v>
      </c>
      <c r="D26" s="84">
        <v>68</v>
      </c>
      <c r="E26" s="84">
        <v>30</v>
      </c>
      <c r="F26" s="84">
        <v>4</v>
      </c>
      <c r="G26" s="84">
        <v>4</v>
      </c>
      <c r="H26" s="84">
        <v>0</v>
      </c>
      <c r="I26" s="84">
        <v>0</v>
      </c>
      <c r="J26" s="84">
        <v>30</v>
      </c>
      <c r="L26" s="86"/>
    </row>
    <row r="27" spans="1:12" x14ac:dyDescent="0.2">
      <c r="A27" s="66" t="s">
        <v>511</v>
      </c>
      <c r="B27" s="67">
        <f t="shared" si="0"/>
        <v>197</v>
      </c>
      <c r="C27" s="83">
        <f t="shared" si="1"/>
        <v>163</v>
      </c>
      <c r="D27" s="84">
        <v>87</v>
      </c>
      <c r="E27" s="84">
        <v>58</v>
      </c>
      <c r="F27" s="84">
        <v>9</v>
      </c>
      <c r="G27" s="84">
        <v>9</v>
      </c>
      <c r="H27" s="84">
        <v>0</v>
      </c>
      <c r="I27" s="84">
        <v>0</v>
      </c>
      <c r="J27" s="84">
        <v>34</v>
      </c>
      <c r="L27" s="86"/>
    </row>
    <row r="28" spans="1:12" x14ac:dyDescent="0.2">
      <c r="A28" s="66" t="s">
        <v>512</v>
      </c>
      <c r="B28" s="67">
        <f t="shared" si="0"/>
        <v>332</v>
      </c>
      <c r="C28" s="83">
        <f t="shared" si="1"/>
        <v>284</v>
      </c>
      <c r="D28" s="84">
        <v>139</v>
      </c>
      <c r="E28" s="84">
        <v>107</v>
      </c>
      <c r="F28" s="84">
        <v>24</v>
      </c>
      <c r="G28" s="84">
        <v>14</v>
      </c>
      <c r="H28" s="84">
        <v>0</v>
      </c>
      <c r="I28" s="84">
        <v>0</v>
      </c>
      <c r="J28" s="84">
        <v>48</v>
      </c>
      <c r="L28" s="86"/>
    </row>
    <row r="29" spans="1:12" x14ac:dyDescent="0.2">
      <c r="A29" s="66" t="s">
        <v>513</v>
      </c>
      <c r="B29" s="67">
        <f t="shared" si="0"/>
        <v>211</v>
      </c>
      <c r="C29" s="83">
        <f t="shared" si="1"/>
        <v>168</v>
      </c>
      <c r="D29" s="84">
        <v>117</v>
      </c>
      <c r="E29" s="84">
        <v>34</v>
      </c>
      <c r="F29" s="84">
        <v>9</v>
      </c>
      <c r="G29" s="84">
        <v>8</v>
      </c>
      <c r="H29" s="84">
        <v>0</v>
      </c>
      <c r="I29" s="84">
        <v>0</v>
      </c>
      <c r="J29" s="84">
        <v>43</v>
      </c>
      <c r="L29" s="86"/>
    </row>
    <row r="30" spans="1:12" x14ac:dyDescent="0.2">
      <c r="A30" s="66" t="s">
        <v>514</v>
      </c>
      <c r="B30" s="67">
        <f t="shared" si="0"/>
        <v>206</v>
      </c>
      <c r="C30" s="83">
        <f t="shared" si="1"/>
        <v>171</v>
      </c>
      <c r="D30" s="84">
        <v>81</v>
      </c>
      <c r="E30" s="84">
        <v>61</v>
      </c>
      <c r="F30" s="84">
        <v>14</v>
      </c>
      <c r="G30" s="84">
        <v>15</v>
      </c>
      <c r="H30" s="84">
        <v>0</v>
      </c>
      <c r="I30" s="84">
        <v>0</v>
      </c>
      <c r="J30" s="84">
        <v>35</v>
      </c>
      <c r="L30" s="86"/>
    </row>
    <row r="31" spans="1:12" x14ac:dyDescent="0.2">
      <c r="A31" s="66" t="s">
        <v>515</v>
      </c>
      <c r="B31" s="67">
        <f t="shared" si="0"/>
        <v>230</v>
      </c>
      <c r="C31" s="83">
        <f t="shared" si="1"/>
        <v>195</v>
      </c>
      <c r="D31" s="84">
        <v>92</v>
      </c>
      <c r="E31" s="84">
        <v>75</v>
      </c>
      <c r="F31" s="84">
        <v>15</v>
      </c>
      <c r="G31" s="84">
        <v>13</v>
      </c>
      <c r="H31" s="84">
        <v>0</v>
      </c>
      <c r="I31" s="84">
        <v>0</v>
      </c>
      <c r="J31" s="84">
        <v>35</v>
      </c>
      <c r="L31" s="86"/>
    </row>
    <row r="32" spans="1:12" x14ac:dyDescent="0.2">
      <c r="A32" s="66" t="s">
        <v>516</v>
      </c>
      <c r="B32" s="67">
        <f t="shared" si="0"/>
        <v>323</v>
      </c>
      <c r="C32" s="83">
        <f t="shared" si="1"/>
        <v>304</v>
      </c>
      <c r="D32" s="84">
        <v>46</v>
      </c>
      <c r="E32" s="84">
        <v>226</v>
      </c>
      <c r="F32" s="84">
        <v>24</v>
      </c>
      <c r="G32" s="84">
        <v>8</v>
      </c>
      <c r="H32" s="84">
        <v>0</v>
      </c>
      <c r="I32" s="84">
        <v>0</v>
      </c>
      <c r="J32" s="84">
        <v>19</v>
      </c>
      <c r="L32" s="86"/>
    </row>
    <row r="33" spans="1:12" x14ac:dyDescent="0.2">
      <c r="A33" s="66" t="s">
        <v>517</v>
      </c>
      <c r="B33" s="67">
        <f t="shared" si="0"/>
        <v>311</v>
      </c>
      <c r="C33" s="83">
        <f t="shared" si="1"/>
        <v>289</v>
      </c>
      <c r="D33" s="84">
        <v>84</v>
      </c>
      <c r="E33" s="84">
        <v>174</v>
      </c>
      <c r="F33" s="84">
        <v>22</v>
      </c>
      <c r="G33" s="84">
        <v>9</v>
      </c>
      <c r="H33" s="84">
        <v>0</v>
      </c>
      <c r="I33" s="84">
        <v>0</v>
      </c>
      <c r="J33" s="84">
        <v>22</v>
      </c>
      <c r="L33" s="86"/>
    </row>
    <row r="34" spans="1:12" x14ac:dyDescent="0.2">
      <c r="A34" s="66" t="s">
        <v>594</v>
      </c>
      <c r="B34" s="67">
        <f t="shared" si="0"/>
        <v>101</v>
      </c>
      <c r="C34" s="83">
        <f t="shared" si="1"/>
        <v>89</v>
      </c>
      <c r="D34" s="84">
        <v>22</v>
      </c>
      <c r="E34" s="84">
        <v>59</v>
      </c>
      <c r="F34" s="84">
        <v>4</v>
      </c>
      <c r="G34" s="84">
        <v>4</v>
      </c>
      <c r="H34" s="84">
        <v>0</v>
      </c>
      <c r="I34" s="84">
        <v>0</v>
      </c>
      <c r="J34" s="84">
        <v>12</v>
      </c>
      <c r="K34" s="20"/>
      <c r="L34" s="86"/>
    </row>
    <row r="35" spans="1:12" x14ac:dyDescent="0.2">
      <c r="A35" s="66" t="s">
        <v>518</v>
      </c>
      <c r="B35" s="67">
        <f t="shared" si="0"/>
        <v>336</v>
      </c>
      <c r="C35" s="83">
        <f t="shared" si="1"/>
        <v>315</v>
      </c>
      <c r="D35" s="84">
        <v>95</v>
      </c>
      <c r="E35" s="84">
        <v>187</v>
      </c>
      <c r="F35" s="84">
        <v>23</v>
      </c>
      <c r="G35" s="84">
        <v>10</v>
      </c>
      <c r="H35" s="84">
        <v>0</v>
      </c>
      <c r="I35" s="84">
        <v>0</v>
      </c>
      <c r="J35" s="84">
        <v>21</v>
      </c>
      <c r="L35" s="86"/>
    </row>
    <row r="36" spans="1:12" x14ac:dyDescent="0.2">
      <c r="A36" s="66" t="s">
        <v>519</v>
      </c>
      <c r="B36" s="67">
        <f t="shared" si="0"/>
        <v>179</v>
      </c>
      <c r="C36" s="83">
        <f t="shared" si="1"/>
        <v>163</v>
      </c>
      <c r="D36" s="84">
        <v>74</v>
      </c>
      <c r="E36" s="84">
        <v>62</v>
      </c>
      <c r="F36" s="84">
        <v>11</v>
      </c>
      <c r="G36" s="84">
        <v>16</v>
      </c>
      <c r="H36" s="84">
        <v>0</v>
      </c>
      <c r="I36" s="84">
        <v>0</v>
      </c>
      <c r="J36" s="84">
        <v>16</v>
      </c>
      <c r="L36" s="86"/>
    </row>
    <row r="37" spans="1:12" x14ac:dyDescent="0.2">
      <c r="A37" s="66" t="s">
        <v>520</v>
      </c>
      <c r="B37" s="67">
        <f t="shared" si="0"/>
        <v>181</v>
      </c>
      <c r="C37" s="83">
        <f t="shared" si="1"/>
        <v>170</v>
      </c>
      <c r="D37" s="84">
        <v>71</v>
      </c>
      <c r="E37" s="84">
        <v>77</v>
      </c>
      <c r="F37" s="84">
        <v>13</v>
      </c>
      <c r="G37" s="84">
        <v>9</v>
      </c>
      <c r="H37" s="84">
        <v>0</v>
      </c>
      <c r="I37" s="84">
        <v>0</v>
      </c>
      <c r="J37" s="84">
        <v>11</v>
      </c>
      <c r="L37" s="86"/>
    </row>
    <row r="38" spans="1:12" x14ac:dyDescent="0.2">
      <c r="A38" s="66" t="s">
        <v>521</v>
      </c>
      <c r="B38" s="67">
        <f t="shared" si="0"/>
        <v>375</v>
      </c>
      <c r="C38" s="83">
        <f t="shared" si="1"/>
        <v>359</v>
      </c>
      <c r="D38" s="84">
        <v>134</v>
      </c>
      <c r="E38" s="84">
        <v>183</v>
      </c>
      <c r="F38" s="84">
        <v>26</v>
      </c>
      <c r="G38" s="84">
        <v>16</v>
      </c>
      <c r="H38" s="84">
        <v>0</v>
      </c>
      <c r="I38" s="84">
        <v>0</v>
      </c>
      <c r="J38" s="84">
        <v>16</v>
      </c>
      <c r="L38" s="86"/>
    </row>
    <row r="39" spans="1:12" x14ac:dyDescent="0.2">
      <c r="A39" s="66" t="s">
        <v>522</v>
      </c>
      <c r="B39" s="67">
        <f t="shared" si="0"/>
        <v>112</v>
      </c>
      <c r="C39" s="83">
        <f t="shared" si="1"/>
        <v>107</v>
      </c>
      <c r="D39" s="84">
        <v>33</v>
      </c>
      <c r="E39" s="84">
        <v>61</v>
      </c>
      <c r="F39" s="84">
        <v>11</v>
      </c>
      <c r="G39" s="84">
        <v>2</v>
      </c>
      <c r="H39" s="84">
        <v>0</v>
      </c>
      <c r="I39" s="84">
        <v>0</v>
      </c>
      <c r="J39" s="84">
        <v>5</v>
      </c>
      <c r="L39" s="86"/>
    </row>
    <row r="40" spans="1:12" x14ac:dyDescent="0.2">
      <c r="A40" s="66" t="s">
        <v>523</v>
      </c>
      <c r="B40" s="67">
        <f t="shared" si="0"/>
        <v>43</v>
      </c>
      <c r="C40" s="83">
        <f t="shared" si="1"/>
        <v>43</v>
      </c>
      <c r="D40" s="84">
        <v>13</v>
      </c>
      <c r="E40" s="84">
        <v>25</v>
      </c>
      <c r="F40" s="84">
        <v>5</v>
      </c>
      <c r="G40" s="84">
        <v>0</v>
      </c>
      <c r="H40" s="84">
        <v>0</v>
      </c>
      <c r="I40" s="84">
        <v>0</v>
      </c>
      <c r="J40" s="84">
        <v>0</v>
      </c>
      <c r="L40" s="86"/>
    </row>
    <row r="41" spans="1:12" x14ac:dyDescent="0.2">
      <c r="A41" s="66" t="s">
        <v>524</v>
      </c>
      <c r="B41" s="67">
        <f t="shared" si="0"/>
        <v>235</v>
      </c>
      <c r="C41" s="83">
        <f t="shared" si="1"/>
        <v>226</v>
      </c>
      <c r="D41" s="84">
        <v>89</v>
      </c>
      <c r="E41" s="84">
        <v>104</v>
      </c>
      <c r="F41" s="84">
        <v>17</v>
      </c>
      <c r="G41" s="84">
        <v>16</v>
      </c>
      <c r="H41" s="84">
        <v>0</v>
      </c>
      <c r="I41" s="84">
        <v>0</v>
      </c>
      <c r="J41" s="84">
        <v>9</v>
      </c>
      <c r="L41" s="86"/>
    </row>
    <row r="42" spans="1:12" x14ac:dyDescent="0.2">
      <c r="A42" s="66" t="s">
        <v>525</v>
      </c>
      <c r="B42" s="67">
        <f t="shared" si="0"/>
        <v>197</v>
      </c>
      <c r="C42" s="83">
        <f t="shared" si="1"/>
        <v>189</v>
      </c>
      <c r="D42" s="84">
        <v>47</v>
      </c>
      <c r="E42" s="84">
        <v>116</v>
      </c>
      <c r="F42" s="84">
        <v>23</v>
      </c>
      <c r="G42" s="84">
        <v>3</v>
      </c>
      <c r="H42" s="84">
        <v>0</v>
      </c>
      <c r="I42" s="84">
        <v>0</v>
      </c>
      <c r="J42" s="84">
        <v>8</v>
      </c>
      <c r="L42" s="86"/>
    </row>
    <row r="43" spans="1:12" x14ac:dyDescent="0.2">
      <c r="A43" s="66" t="s">
        <v>526</v>
      </c>
      <c r="B43" s="67">
        <f t="shared" si="0"/>
        <v>148</v>
      </c>
      <c r="C43" s="83">
        <f t="shared" si="1"/>
        <v>138</v>
      </c>
      <c r="D43" s="84">
        <v>44</v>
      </c>
      <c r="E43" s="84">
        <v>80</v>
      </c>
      <c r="F43" s="84">
        <v>8</v>
      </c>
      <c r="G43" s="84">
        <v>6</v>
      </c>
      <c r="H43" s="84">
        <v>0</v>
      </c>
      <c r="I43" s="84">
        <v>0</v>
      </c>
      <c r="J43" s="84">
        <v>10</v>
      </c>
      <c r="L43" s="86"/>
    </row>
    <row r="44" spans="1:12" x14ac:dyDescent="0.2">
      <c r="A44" s="66" t="s">
        <v>527</v>
      </c>
      <c r="B44" s="67">
        <f t="shared" si="0"/>
        <v>21</v>
      </c>
      <c r="C44" s="83">
        <f t="shared" si="1"/>
        <v>20</v>
      </c>
      <c r="D44" s="84">
        <v>6</v>
      </c>
      <c r="E44" s="84">
        <v>12</v>
      </c>
      <c r="F44" s="84">
        <v>2</v>
      </c>
      <c r="G44" s="84">
        <v>0</v>
      </c>
      <c r="H44" s="84">
        <v>0</v>
      </c>
      <c r="I44" s="84">
        <v>0</v>
      </c>
      <c r="J44" s="84">
        <v>1</v>
      </c>
      <c r="L44" s="86"/>
    </row>
    <row r="45" spans="1:12" x14ac:dyDescent="0.2">
      <c r="A45" s="66" t="s">
        <v>528</v>
      </c>
      <c r="B45" s="67">
        <f t="shared" si="0"/>
        <v>299</v>
      </c>
      <c r="C45" s="83">
        <f t="shared" si="1"/>
        <v>286</v>
      </c>
      <c r="D45" s="84">
        <v>67</v>
      </c>
      <c r="E45" s="84">
        <v>187</v>
      </c>
      <c r="F45" s="84">
        <v>23</v>
      </c>
      <c r="G45" s="84">
        <v>9</v>
      </c>
      <c r="H45" s="84">
        <v>2</v>
      </c>
      <c r="I45" s="84">
        <v>0</v>
      </c>
      <c r="J45" s="84">
        <v>11</v>
      </c>
      <c r="L45" s="86"/>
    </row>
    <row r="46" spans="1:12" x14ac:dyDescent="0.2">
      <c r="A46" s="66" t="s">
        <v>529</v>
      </c>
      <c r="B46" s="67">
        <f t="shared" si="0"/>
        <v>532</v>
      </c>
      <c r="C46" s="83">
        <f t="shared" si="1"/>
        <v>465</v>
      </c>
      <c r="D46" s="84">
        <v>123</v>
      </c>
      <c r="E46" s="84">
        <v>292</v>
      </c>
      <c r="F46" s="84">
        <v>30</v>
      </c>
      <c r="G46" s="84">
        <v>20</v>
      </c>
      <c r="H46" s="84">
        <v>0</v>
      </c>
      <c r="I46" s="84">
        <v>0</v>
      </c>
      <c r="J46" s="84">
        <v>67</v>
      </c>
      <c r="L46" s="86"/>
    </row>
    <row r="47" spans="1:12" x14ac:dyDescent="0.2">
      <c r="A47" s="66" t="s">
        <v>530</v>
      </c>
      <c r="B47" s="67">
        <f t="shared" si="0"/>
        <v>158</v>
      </c>
      <c r="C47" s="83">
        <f t="shared" si="1"/>
        <v>150</v>
      </c>
      <c r="D47" s="84">
        <v>20</v>
      </c>
      <c r="E47" s="84">
        <v>119</v>
      </c>
      <c r="F47" s="84">
        <v>10</v>
      </c>
      <c r="G47" s="84">
        <v>1</v>
      </c>
      <c r="H47" s="84">
        <v>0</v>
      </c>
      <c r="I47" s="84">
        <v>0</v>
      </c>
      <c r="J47" s="84">
        <v>8</v>
      </c>
      <c r="L47" s="86"/>
    </row>
    <row r="48" spans="1:12" x14ac:dyDescent="0.2">
      <c r="A48" s="66" t="s">
        <v>531</v>
      </c>
      <c r="B48" s="67">
        <f t="shared" si="0"/>
        <v>406</v>
      </c>
      <c r="C48" s="83">
        <f t="shared" si="1"/>
        <v>379</v>
      </c>
      <c r="D48" s="84">
        <v>63</v>
      </c>
      <c r="E48" s="84">
        <v>258</v>
      </c>
      <c r="F48" s="84">
        <v>52</v>
      </c>
      <c r="G48" s="84">
        <v>6</v>
      </c>
      <c r="H48" s="84">
        <v>0</v>
      </c>
      <c r="I48" s="84">
        <v>0</v>
      </c>
      <c r="J48" s="84">
        <v>27</v>
      </c>
      <c r="L48" s="86"/>
    </row>
    <row r="49" spans="1:12" x14ac:dyDescent="0.2">
      <c r="A49" s="66" t="s">
        <v>532</v>
      </c>
      <c r="B49" s="67">
        <f t="shared" si="0"/>
        <v>334</v>
      </c>
      <c r="C49" s="83">
        <f t="shared" si="1"/>
        <v>289</v>
      </c>
      <c r="D49" s="84">
        <v>112</v>
      </c>
      <c r="E49" s="84">
        <v>121</v>
      </c>
      <c r="F49" s="84">
        <v>36</v>
      </c>
      <c r="G49" s="84">
        <v>20</v>
      </c>
      <c r="H49" s="84">
        <v>1</v>
      </c>
      <c r="I49" s="84">
        <v>0</v>
      </c>
      <c r="J49" s="84">
        <v>44</v>
      </c>
      <c r="L49" s="86"/>
    </row>
    <row r="50" spans="1:12" x14ac:dyDescent="0.2">
      <c r="A50" s="66" t="s">
        <v>533</v>
      </c>
      <c r="B50" s="67">
        <f t="shared" si="0"/>
        <v>274</v>
      </c>
      <c r="C50" s="83">
        <f t="shared" si="1"/>
        <v>230</v>
      </c>
      <c r="D50" s="84">
        <v>73</v>
      </c>
      <c r="E50" s="84">
        <v>120</v>
      </c>
      <c r="F50" s="84">
        <v>26</v>
      </c>
      <c r="G50" s="84">
        <v>11</v>
      </c>
      <c r="H50" s="84">
        <v>0</v>
      </c>
      <c r="I50" s="84">
        <v>0</v>
      </c>
      <c r="J50" s="84">
        <v>44</v>
      </c>
      <c r="L50" s="92"/>
    </row>
    <row r="51" spans="1:12" x14ac:dyDescent="0.2">
      <c r="A51" s="66" t="s">
        <v>534</v>
      </c>
      <c r="B51" s="67">
        <f t="shared" si="0"/>
        <v>389</v>
      </c>
      <c r="C51" s="83">
        <f t="shared" si="1"/>
        <v>320</v>
      </c>
      <c r="D51" s="84">
        <v>126</v>
      </c>
      <c r="E51" s="84">
        <v>141</v>
      </c>
      <c r="F51" s="84">
        <v>37</v>
      </c>
      <c r="G51" s="84">
        <v>16</v>
      </c>
      <c r="H51" s="84">
        <v>1</v>
      </c>
      <c r="I51" s="84">
        <v>0</v>
      </c>
      <c r="J51" s="84">
        <v>68</v>
      </c>
      <c r="L51" s="86"/>
    </row>
    <row r="52" spans="1:12" x14ac:dyDescent="0.2">
      <c r="A52" s="66" t="s">
        <v>535</v>
      </c>
      <c r="B52" s="67">
        <f t="shared" si="0"/>
        <v>353</v>
      </c>
      <c r="C52" s="83">
        <f t="shared" si="1"/>
        <v>309</v>
      </c>
      <c r="D52" s="84">
        <v>100</v>
      </c>
      <c r="E52" s="84">
        <v>158</v>
      </c>
      <c r="F52" s="84">
        <v>34</v>
      </c>
      <c r="G52" s="84">
        <v>17</v>
      </c>
      <c r="H52" s="84">
        <v>0</v>
      </c>
      <c r="I52" s="84">
        <v>0</v>
      </c>
      <c r="J52" s="84">
        <v>44</v>
      </c>
      <c r="L52" s="86"/>
    </row>
    <row r="53" spans="1:12" x14ac:dyDescent="0.2">
      <c r="A53" s="66" t="s">
        <v>536</v>
      </c>
      <c r="B53" s="67">
        <f t="shared" si="0"/>
        <v>440</v>
      </c>
      <c r="C53" s="83">
        <f t="shared" si="1"/>
        <v>379</v>
      </c>
      <c r="D53" s="84">
        <v>112</v>
      </c>
      <c r="E53" s="84">
        <v>193</v>
      </c>
      <c r="F53" s="84">
        <v>53</v>
      </c>
      <c r="G53" s="84">
        <v>21</v>
      </c>
      <c r="H53" s="84">
        <v>0</v>
      </c>
      <c r="I53" s="84">
        <v>0</v>
      </c>
      <c r="J53" s="84">
        <v>61</v>
      </c>
      <c r="L53" s="86"/>
    </row>
    <row r="54" spans="1:12" x14ac:dyDescent="0.2">
      <c r="A54" s="66" t="s">
        <v>537</v>
      </c>
      <c r="B54" s="67">
        <f t="shared" si="0"/>
        <v>309</v>
      </c>
      <c r="C54" s="83">
        <f t="shared" si="1"/>
        <v>289</v>
      </c>
      <c r="D54" s="84">
        <v>71</v>
      </c>
      <c r="E54" s="84">
        <v>180</v>
      </c>
      <c r="F54" s="84">
        <v>29</v>
      </c>
      <c r="G54" s="84">
        <v>9</v>
      </c>
      <c r="H54" s="84">
        <v>0</v>
      </c>
      <c r="I54" s="84">
        <v>0</v>
      </c>
      <c r="J54" s="84">
        <v>20</v>
      </c>
      <c r="L54" s="86"/>
    </row>
    <row r="55" spans="1:12" x14ac:dyDescent="0.2">
      <c r="A55" s="66" t="s">
        <v>538</v>
      </c>
      <c r="B55" s="67">
        <f t="shared" si="0"/>
        <v>116</v>
      </c>
      <c r="C55" s="83">
        <f t="shared" si="1"/>
        <v>112</v>
      </c>
      <c r="D55" s="84">
        <v>28</v>
      </c>
      <c r="E55" s="84">
        <v>71</v>
      </c>
      <c r="F55" s="84">
        <v>12</v>
      </c>
      <c r="G55" s="84">
        <v>1</v>
      </c>
      <c r="H55" s="84">
        <v>0</v>
      </c>
      <c r="I55" s="84">
        <v>0</v>
      </c>
      <c r="J55" s="84">
        <v>4</v>
      </c>
      <c r="L55" s="86"/>
    </row>
    <row r="56" spans="1:12" ht="13.5" customHeight="1" x14ac:dyDescent="0.2">
      <c r="A56" s="66" t="s">
        <v>539</v>
      </c>
      <c r="B56" s="67">
        <f t="shared" ref="B56:B105" si="2">SUM(C56,H56:J56)</f>
        <v>157</v>
      </c>
      <c r="C56" s="83">
        <f t="shared" ref="C56:C105" si="3">SUM(D56:G56)</f>
        <v>141</v>
      </c>
      <c r="D56" s="84">
        <v>76</v>
      </c>
      <c r="E56" s="84">
        <v>54</v>
      </c>
      <c r="F56" s="84">
        <v>7</v>
      </c>
      <c r="G56" s="84">
        <v>4</v>
      </c>
      <c r="H56" s="84">
        <v>1</v>
      </c>
      <c r="I56" s="84">
        <v>0</v>
      </c>
      <c r="J56" s="84">
        <v>15</v>
      </c>
      <c r="L56" s="86"/>
    </row>
    <row r="57" spans="1:12" x14ac:dyDescent="0.2">
      <c r="A57" s="66" t="s">
        <v>540</v>
      </c>
      <c r="B57" s="67">
        <f t="shared" si="2"/>
        <v>291</v>
      </c>
      <c r="C57" s="83">
        <f t="shared" si="3"/>
        <v>265</v>
      </c>
      <c r="D57" s="84">
        <v>117</v>
      </c>
      <c r="E57" s="84">
        <v>119</v>
      </c>
      <c r="F57" s="84">
        <v>18</v>
      </c>
      <c r="G57" s="84">
        <v>11</v>
      </c>
      <c r="H57" s="84">
        <v>0</v>
      </c>
      <c r="I57" s="84">
        <v>0</v>
      </c>
      <c r="J57" s="84">
        <v>26</v>
      </c>
      <c r="L57" s="86"/>
    </row>
    <row r="58" spans="1:12" x14ac:dyDescent="0.2">
      <c r="A58" s="66" t="s">
        <v>541</v>
      </c>
      <c r="B58" s="67">
        <f t="shared" si="2"/>
        <v>370</v>
      </c>
      <c r="C58" s="83">
        <f t="shared" si="3"/>
        <v>343</v>
      </c>
      <c r="D58" s="84">
        <v>140</v>
      </c>
      <c r="E58" s="84">
        <v>168</v>
      </c>
      <c r="F58" s="84">
        <v>22</v>
      </c>
      <c r="G58" s="84">
        <v>13</v>
      </c>
      <c r="H58" s="84">
        <v>0</v>
      </c>
      <c r="I58" s="84">
        <v>0</v>
      </c>
      <c r="J58" s="84">
        <v>27</v>
      </c>
      <c r="L58" s="86"/>
    </row>
    <row r="59" spans="1:12" x14ac:dyDescent="0.2">
      <c r="A59" s="66" t="s">
        <v>542</v>
      </c>
      <c r="B59" s="67">
        <f t="shared" si="2"/>
        <v>107</v>
      </c>
      <c r="C59" s="83">
        <f t="shared" si="3"/>
        <v>99</v>
      </c>
      <c r="D59" s="84">
        <v>55</v>
      </c>
      <c r="E59" s="84">
        <v>33</v>
      </c>
      <c r="F59" s="84">
        <v>5</v>
      </c>
      <c r="G59" s="84">
        <v>6</v>
      </c>
      <c r="H59" s="84">
        <v>0</v>
      </c>
      <c r="I59" s="84">
        <v>0</v>
      </c>
      <c r="J59" s="84">
        <v>8</v>
      </c>
      <c r="L59" s="86"/>
    </row>
    <row r="60" spans="1:12" x14ac:dyDescent="0.2">
      <c r="A60" s="66" t="s">
        <v>543</v>
      </c>
      <c r="B60" s="67">
        <f t="shared" si="2"/>
        <v>306</v>
      </c>
      <c r="C60" s="83">
        <f t="shared" si="3"/>
        <v>279</v>
      </c>
      <c r="D60" s="84">
        <v>153</v>
      </c>
      <c r="E60" s="84">
        <v>96</v>
      </c>
      <c r="F60" s="84">
        <v>17</v>
      </c>
      <c r="G60" s="84">
        <v>13</v>
      </c>
      <c r="H60" s="84">
        <v>1</v>
      </c>
      <c r="I60" s="84">
        <v>0</v>
      </c>
      <c r="J60" s="84">
        <v>26</v>
      </c>
      <c r="L60" s="86"/>
    </row>
    <row r="61" spans="1:12" x14ac:dyDescent="0.2">
      <c r="A61" s="66" t="s">
        <v>544</v>
      </c>
      <c r="B61" s="67">
        <f t="shared" si="2"/>
        <v>515</v>
      </c>
      <c r="C61" s="83">
        <f t="shared" si="3"/>
        <v>471</v>
      </c>
      <c r="D61" s="84">
        <v>220</v>
      </c>
      <c r="E61" s="84">
        <v>200</v>
      </c>
      <c r="F61" s="84">
        <v>31</v>
      </c>
      <c r="G61" s="84">
        <v>20</v>
      </c>
      <c r="H61" s="84">
        <v>0</v>
      </c>
      <c r="I61" s="84">
        <v>0</v>
      </c>
      <c r="J61" s="84">
        <v>44</v>
      </c>
      <c r="L61" s="86"/>
    </row>
    <row r="62" spans="1:12" x14ac:dyDescent="0.2">
      <c r="A62" s="66" t="s">
        <v>545</v>
      </c>
      <c r="B62" s="67">
        <f t="shared" si="2"/>
        <v>226</v>
      </c>
      <c r="C62" s="83">
        <f t="shared" si="3"/>
        <v>201</v>
      </c>
      <c r="D62" s="84">
        <v>104</v>
      </c>
      <c r="E62" s="84">
        <v>75</v>
      </c>
      <c r="F62" s="84">
        <v>15</v>
      </c>
      <c r="G62" s="84">
        <v>7</v>
      </c>
      <c r="H62" s="84">
        <v>0</v>
      </c>
      <c r="I62" s="84">
        <v>0</v>
      </c>
      <c r="J62" s="84">
        <v>25</v>
      </c>
      <c r="L62" s="86"/>
    </row>
    <row r="63" spans="1:12" x14ac:dyDescent="0.2">
      <c r="A63" s="66" t="s">
        <v>546</v>
      </c>
      <c r="B63" s="67">
        <f t="shared" si="2"/>
        <v>140</v>
      </c>
      <c r="C63" s="83">
        <f t="shared" si="3"/>
        <v>120</v>
      </c>
      <c r="D63" s="84">
        <v>56</v>
      </c>
      <c r="E63" s="84">
        <v>45</v>
      </c>
      <c r="F63" s="84">
        <v>11</v>
      </c>
      <c r="G63" s="84">
        <v>8</v>
      </c>
      <c r="H63" s="84">
        <v>1</v>
      </c>
      <c r="I63" s="84">
        <v>0</v>
      </c>
      <c r="J63" s="84">
        <v>19</v>
      </c>
      <c r="L63" s="86"/>
    </row>
    <row r="64" spans="1:12" x14ac:dyDescent="0.2">
      <c r="A64" s="66" t="s">
        <v>547</v>
      </c>
      <c r="B64" s="67">
        <f t="shared" si="2"/>
        <v>112</v>
      </c>
      <c r="C64" s="83">
        <f t="shared" si="3"/>
        <v>101</v>
      </c>
      <c r="D64" s="84">
        <v>37</v>
      </c>
      <c r="E64" s="84">
        <v>46</v>
      </c>
      <c r="F64" s="84">
        <v>12</v>
      </c>
      <c r="G64" s="84">
        <v>6</v>
      </c>
      <c r="H64" s="84">
        <v>0</v>
      </c>
      <c r="I64" s="84">
        <v>0</v>
      </c>
      <c r="J64" s="84">
        <v>11</v>
      </c>
      <c r="L64" s="86"/>
    </row>
    <row r="65" spans="1:12" x14ac:dyDescent="0.2">
      <c r="A65" s="66" t="s">
        <v>548</v>
      </c>
      <c r="B65" s="67">
        <f t="shared" si="2"/>
        <v>12</v>
      </c>
      <c r="C65" s="83">
        <f t="shared" si="3"/>
        <v>12</v>
      </c>
      <c r="D65" s="84">
        <v>9</v>
      </c>
      <c r="E65" s="84">
        <v>2</v>
      </c>
      <c r="F65" s="84">
        <v>1</v>
      </c>
      <c r="G65" s="84">
        <v>0</v>
      </c>
      <c r="H65" s="84">
        <v>0</v>
      </c>
      <c r="I65" s="84">
        <v>0</v>
      </c>
      <c r="J65" s="84">
        <v>0</v>
      </c>
      <c r="L65" s="86"/>
    </row>
    <row r="66" spans="1:12" x14ac:dyDescent="0.2">
      <c r="A66" s="66" t="s">
        <v>549</v>
      </c>
      <c r="B66" s="67">
        <f t="shared" si="2"/>
        <v>435</v>
      </c>
      <c r="C66" s="83">
        <f t="shared" si="3"/>
        <v>401</v>
      </c>
      <c r="D66" s="84">
        <v>197</v>
      </c>
      <c r="E66" s="84">
        <v>162</v>
      </c>
      <c r="F66" s="84">
        <v>28</v>
      </c>
      <c r="G66" s="84">
        <v>14</v>
      </c>
      <c r="H66" s="84">
        <v>2</v>
      </c>
      <c r="I66" s="84">
        <v>0</v>
      </c>
      <c r="J66" s="84">
        <v>32</v>
      </c>
      <c r="L66" s="86"/>
    </row>
    <row r="67" spans="1:12" x14ac:dyDescent="0.2">
      <c r="A67" s="66" t="s">
        <v>550</v>
      </c>
      <c r="B67" s="67">
        <f t="shared" si="2"/>
        <v>439</v>
      </c>
      <c r="C67" s="83">
        <f t="shared" si="3"/>
        <v>399</v>
      </c>
      <c r="D67" s="84">
        <v>166</v>
      </c>
      <c r="E67" s="84">
        <v>194</v>
      </c>
      <c r="F67" s="84">
        <v>28</v>
      </c>
      <c r="G67" s="84">
        <v>11</v>
      </c>
      <c r="H67" s="84">
        <v>2</v>
      </c>
      <c r="I67" s="84">
        <v>0</v>
      </c>
      <c r="J67" s="84">
        <v>38</v>
      </c>
      <c r="L67" s="86"/>
    </row>
    <row r="68" spans="1:12" x14ac:dyDescent="0.2">
      <c r="A68" s="66" t="s">
        <v>551</v>
      </c>
      <c r="B68" s="67">
        <f t="shared" si="2"/>
        <v>430</v>
      </c>
      <c r="C68" s="83">
        <f t="shared" si="3"/>
        <v>397</v>
      </c>
      <c r="D68" s="84">
        <v>186</v>
      </c>
      <c r="E68" s="84">
        <v>171</v>
      </c>
      <c r="F68" s="84">
        <v>25</v>
      </c>
      <c r="G68" s="84">
        <v>15</v>
      </c>
      <c r="H68" s="84">
        <v>0</v>
      </c>
      <c r="I68" s="84">
        <v>1</v>
      </c>
      <c r="J68" s="84">
        <v>32</v>
      </c>
      <c r="L68" s="86"/>
    </row>
    <row r="69" spans="1:12" x14ac:dyDescent="0.2">
      <c r="A69" s="66" t="s">
        <v>552</v>
      </c>
      <c r="B69" s="67">
        <f t="shared" si="2"/>
        <v>245</v>
      </c>
      <c r="C69" s="83">
        <f t="shared" si="3"/>
        <v>218</v>
      </c>
      <c r="D69" s="84">
        <v>109</v>
      </c>
      <c r="E69" s="84">
        <v>83</v>
      </c>
      <c r="F69" s="84">
        <v>16</v>
      </c>
      <c r="G69" s="84">
        <v>10</v>
      </c>
      <c r="H69" s="84">
        <v>1</v>
      </c>
      <c r="I69" s="84">
        <v>0</v>
      </c>
      <c r="J69" s="84">
        <v>26</v>
      </c>
      <c r="L69" s="86"/>
    </row>
    <row r="70" spans="1:12" x14ac:dyDescent="0.2">
      <c r="A70" s="66" t="s">
        <v>553</v>
      </c>
      <c r="B70" s="67">
        <f t="shared" si="2"/>
        <v>343</v>
      </c>
      <c r="C70" s="83">
        <f t="shared" si="3"/>
        <v>311</v>
      </c>
      <c r="D70" s="84">
        <v>139</v>
      </c>
      <c r="E70" s="84">
        <v>133</v>
      </c>
      <c r="F70" s="84">
        <v>26</v>
      </c>
      <c r="G70" s="84">
        <v>13</v>
      </c>
      <c r="H70" s="84">
        <v>1</v>
      </c>
      <c r="I70" s="84">
        <v>0</v>
      </c>
      <c r="J70" s="84">
        <v>31</v>
      </c>
      <c r="L70" s="86"/>
    </row>
    <row r="71" spans="1:12" x14ac:dyDescent="0.2">
      <c r="A71" s="66" t="s">
        <v>554</v>
      </c>
      <c r="B71" s="67">
        <f t="shared" si="2"/>
        <v>418</v>
      </c>
      <c r="C71" s="83">
        <f t="shared" si="3"/>
        <v>383</v>
      </c>
      <c r="D71" s="84">
        <v>180</v>
      </c>
      <c r="E71" s="84">
        <v>164</v>
      </c>
      <c r="F71" s="84">
        <v>27</v>
      </c>
      <c r="G71" s="84">
        <v>12</v>
      </c>
      <c r="H71" s="84">
        <v>0</v>
      </c>
      <c r="I71" s="84">
        <v>0</v>
      </c>
      <c r="J71" s="84">
        <v>35</v>
      </c>
      <c r="K71" s="86"/>
    </row>
    <row r="72" spans="1:12" x14ac:dyDescent="0.2">
      <c r="A72" s="66" t="s">
        <v>555</v>
      </c>
      <c r="B72" s="67">
        <f t="shared" si="2"/>
        <v>333</v>
      </c>
      <c r="C72" s="83">
        <f t="shared" si="3"/>
        <v>297</v>
      </c>
      <c r="D72" s="84">
        <v>145</v>
      </c>
      <c r="E72" s="84">
        <v>121</v>
      </c>
      <c r="F72" s="84">
        <v>21</v>
      </c>
      <c r="G72" s="84">
        <v>10</v>
      </c>
      <c r="H72" s="84">
        <v>0</v>
      </c>
      <c r="I72" s="84">
        <v>0</v>
      </c>
      <c r="J72" s="84">
        <v>36</v>
      </c>
      <c r="K72" s="86"/>
    </row>
    <row r="73" spans="1:12" x14ac:dyDescent="0.2">
      <c r="A73" s="66" t="s">
        <v>556</v>
      </c>
      <c r="B73" s="67">
        <f t="shared" si="2"/>
        <v>173</v>
      </c>
      <c r="C73" s="83">
        <f t="shared" si="3"/>
        <v>163</v>
      </c>
      <c r="D73" s="84">
        <v>69</v>
      </c>
      <c r="E73" s="84">
        <v>70</v>
      </c>
      <c r="F73" s="84">
        <v>18</v>
      </c>
      <c r="G73" s="84">
        <v>6</v>
      </c>
      <c r="H73" s="84">
        <v>0</v>
      </c>
      <c r="I73" s="84">
        <v>0</v>
      </c>
      <c r="J73" s="84">
        <v>10</v>
      </c>
      <c r="K73" s="86"/>
    </row>
    <row r="74" spans="1:12" x14ac:dyDescent="0.2">
      <c r="A74" s="66" t="s">
        <v>557</v>
      </c>
      <c r="B74" s="67">
        <f t="shared" si="2"/>
        <v>313</v>
      </c>
      <c r="C74" s="83">
        <f t="shared" si="3"/>
        <v>286</v>
      </c>
      <c r="D74" s="84">
        <v>119</v>
      </c>
      <c r="E74" s="84">
        <v>124</v>
      </c>
      <c r="F74" s="84">
        <v>25</v>
      </c>
      <c r="G74" s="84">
        <v>18</v>
      </c>
      <c r="H74" s="84">
        <v>0</v>
      </c>
      <c r="I74" s="84">
        <v>0</v>
      </c>
      <c r="J74" s="84">
        <v>27</v>
      </c>
      <c r="K74" s="86"/>
    </row>
    <row r="75" spans="1:12" x14ac:dyDescent="0.2">
      <c r="A75" s="66" t="s">
        <v>558</v>
      </c>
      <c r="B75" s="67">
        <f t="shared" si="2"/>
        <v>357</v>
      </c>
      <c r="C75" s="83">
        <f t="shared" si="3"/>
        <v>337</v>
      </c>
      <c r="D75" s="84">
        <v>96</v>
      </c>
      <c r="E75" s="84">
        <v>206</v>
      </c>
      <c r="F75" s="84">
        <v>16</v>
      </c>
      <c r="G75" s="84">
        <v>19</v>
      </c>
      <c r="H75" s="84">
        <v>0</v>
      </c>
      <c r="I75" s="84">
        <v>0</v>
      </c>
      <c r="J75" s="84">
        <v>20</v>
      </c>
      <c r="K75" s="86"/>
    </row>
    <row r="76" spans="1:12" x14ac:dyDescent="0.2">
      <c r="A76" s="66" t="s">
        <v>559</v>
      </c>
      <c r="B76" s="67">
        <f t="shared" si="2"/>
        <v>314</v>
      </c>
      <c r="C76" s="83">
        <f t="shared" si="3"/>
        <v>274</v>
      </c>
      <c r="D76" s="84">
        <v>63</v>
      </c>
      <c r="E76" s="84">
        <v>180</v>
      </c>
      <c r="F76" s="84">
        <v>21</v>
      </c>
      <c r="G76" s="84">
        <v>10</v>
      </c>
      <c r="H76" s="84">
        <v>0</v>
      </c>
      <c r="I76" s="84">
        <v>0</v>
      </c>
      <c r="J76" s="84">
        <v>40</v>
      </c>
      <c r="K76" s="86"/>
    </row>
    <row r="77" spans="1:12" x14ac:dyDescent="0.2">
      <c r="A77" s="66" t="s">
        <v>560</v>
      </c>
      <c r="B77" s="67">
        <f t="shared" si="2"/>
        <v>280</v>
      </c>
      <c r="C77" s="83">
        <f t="shared" si="3"/>
        <v>264</v>
      </c>
      <c r="D77" s="84">
        <v>79</v>
      </c>
      <c r="E77" s="84">
        <v>160</v>
      </c>
      <c r="F77" s="84">
        <v>17</v>
      </c>
      <c r="G77" s="84">
        <v>8</v>
      </c>
      <c r="H77" s="84">
        <v>0</v>
      </c>
      <c r="I77" s="84">
        <v>0</v>
      </c>
      <c r="J77" s="84">
        <v>16</v>
      </c>
      <c r="K77" s="86"/>
    </row>
    <row r="78" spans="1:12" x14ac:dyDescent="0.2">
      <c r="A78" s="66" t="s">
        <v>561</v>
      </c>
      <c r="B78" s="67">
        <f t="shared" si="2"/>
        <v>252</v>
      </c>
      <c r="C78" s="83">
        <f t="shared" si="3"/>
        <v>238</v>
      </c>
      <c r="D78" s="84">
        <v>56</v>
      </c>
      <c r="E78" s="84">
        <v>144</v>
      </c>
      <c r="F78" s="84">
        <v>31</v>
      </c>
      <c r="G78" s="84">
        <v>7</v>
      </c>
      <c r="H78" s="84">
        <v>0</v>
      </c>
      <c r="I78" s="84">
        <v>0</v>
      </c>
      <c r="J78" s="84">
        <v>14</v>
      </c>
      <c r="K78" s="86"/>
    </row>
    <row r="79" spans="1:12" x14ac:dyDescent="0.2">
      <c r="A79" s="66" t="s">
        <v>562</v>
      </c>
      <c r="B79" s="67">
        <f t="shared" si="2"/>
        <v>293</v>
      </c>
      <c r="C79" s="83">
        <f t="shared" si="3"/>
        <v>278</v>
      </c>
      <c r="D79" s="84">
        <v>81</v>
      </c>
      <c r="E79" s="84">
        <v>167</v>
      </c>
      <c r="F79" s="84">
        <v>25</v>
      </c>
      <c r="G79" s="84">
        <v>5</v>
      </c>
      <c r="H79" s="84">
        <v>0</v>
      </c>
      <c r="I79" s="84">
        <v>0</v>
      </c>
      <c r="J79" s="84">
        <v>15</v>
      </c>
      <c r="K79" s="86"/>
    </row>
    <row r="80" spans="1:12" x14ac:dyDescent="0.2">
      <c r="A80" s="66" t="s">
        <v>563</v>
      </c>
      <c r="B80" s="67">
        <f t="shared" si="2"/>
        <v>300</v>
      </c>
      <c r="C80" s="83">
        <f t="shared" si="3"/>
        <v>278</v>
      </c>
      <c r="D80" s="84">
        <v>53</v>
      </c>
      <c r="E80" s="84">
        <v>185</v>
      </c>
      <c r="F80" s="84">
        <v>32</v>
      </c>
      <c r="G80" s="84">
        <v>8</v>
      </c>
      <c r="H80" s="84">
        <v>0</v>
      </c>
      <c r="I80" s="84">
        <v>0</v>
      </c>
      <c r="J80" s="84">
        <v>22</v>
      </c>
      <c r="K80" s="86"/>
    </row>
    <row r="81" spans="1:11" x14ac:dyDescent="0.2">
      <c r="A81" s="66" t="s">
        <v>564</v>
      </c>
      <c r="B81" s="67">
        <f t="shared" si="2"/>
        <v>542</v>
      </c>
      <c r="C81" s="83">
        <f t="shared" si="3"/>
        <v>478</v>
      </c>
      <c r="D81" s="84">
        <v>201</v>
      </c>
      <c r="E81" s="84">
        <v>215</v>
      </c>
      <c r="F81" s="84">
        <v>36</v>
      </c>
      <c r="G81" s="84">
        <v>26</v>
      </c>
      <c r="H81" s="84">
        <v>0</v>
      </c>
      <c r="I81" s="84">
        <v>0</v>
      </c>
      <c r="J81" s="84">
        <v>64</v>
      </c>
      <c r="K81" s="86"/>
    </row>
    <row r="82" spans="1:11" x14ac:dyDescent="0.2">
      <c r="A82" s="66" t="s">
        <v>565</v>
      </c>
      <c r="B82" s="67">
        <f t="shared" si="2"/>
        <v>371</v>
      </c>
      <c r="C82" s="83">
        <f t="shared" si="3"/>
        <v>340</v>
      </c>
      <c r="D82" s="84">
        <v>189</v>
      </c>
      <c r="E82" s="84">
        <v>116</v>
      </c>
      <c r="F82" s="84">
        <v>18</v>
      </c>
      <c r="G82" s="84">
        <v>17</v>
      </c>
      <c r="H82" s="84">
        <v>0</v>
      </c>
      <c r="I82" s="84">
        <v>0</v>
      </c>
      <c r="J82" s="84">
        <v>31</v>
      </c>
      <c r="K82" s="86"/>
    </row>
    <row r="83" spans="1:11" x14ac:dyDescent="0.2">
      <c r="A83" s="66" t="s">
        <v>566</v>
      </c>
      <c r="B83" s="67">
        <f t="shared" si="2"/>
        <v>504</v>
      </c>
      <c r="C83" s="83">
        <f t="shared" si="3"/>
        <v>454</v>
      </c>
      <c r="D83" s="84">
        <v>217</v>
      </c>
      <c r="E83" s="84">
        <v>182</v>
      </c>
      <c r="F83" s="84">
        <v>38</v>
      </c>
      <c r="G83" s="84">
        <v>17</v>
      </c>
      <c r="H83" s="84">
        <v>1</v>
      </c>
      <c r="I83" s="84">
        <v>0</v>
      </c>
      <c r="J83" s="84">
        <v>49</v>
      </c>
      <c r="K83" s="86"/>
    </row>
    <row r="84" spans="1:11" x14ac:dyDescent="0.2">
      <c r="A84" s="66" t="s">
        <v>567</v>
      </c>
      <c r="B84" s="67">
        <f t="shared" si="2"/>
        <v>608</v>
      </c>
      <c r="C84" s="83">
        <f t="shared" si="3"/>
        <v>548</v>
      </c>
      <c r="D84" s="84">
        <v>312</v>
      </c>
      <c r="E84" s="84">
        <v>173</v>
      </c>
      <c r="F84" s="84">
        <v>38</v>
      </c>
      <c r="G84" s="84">
        <v>25</v>
      </c>
      <c r="H84" s="84">
        <v>0</v>
      </c>
      <c r="I84" s="84">
        <v>0</v>
      </c>
      <c r="J84" s="84">
        <v>60</v>
      </c>
      <c r="K84" s="86"/>
    </row>
    <row r="85" spans="1:11" x14ac:dyDescent="0.2">
      <c r="A85" s="66" t="s">
        <v>568</v>
      </c>
      <c r="B85" s="67">
        <f t="shared" si="2"/>
        <v>451</v>
      </c>
      <c r="C85" s="83">
        <f t="shared" si="3"/>
        <v>403</v>
      </c>
      <c r="D85" s="84">
        <v>221</v>
      </c>
      <c r="E85" s="84">
        <v>137</v>
      </c>
      <c r="F85" s="84">
        <v>23</v>
      </c>
      <c r="G85" s="84">
        <v>22</v>
      </c>
      <c r="H85" s="84">
        <v>0</v>
      </c>
      <c r="I85" s="84">
        <v>0</v>
      </c>
      <c r="J85" s="84">
        <v>48</v>
      </c>
      <c r="K85" s="86"/>
    </row>
    <row r="86" spans="1:11" x14ac:dyDescent="0.2">
      <c r="A86" s="66" t="s">
        <v>569</v>
      </c>
      <c r="B86" s="67">
        <f t="shared" si="2"/>
        <v>152</v>
      </c>
      <c r="C86" s="83">
        <f t="shared" si="3"/>
        <v>139</v>
      </c>
      <c r="D86" s="84">
        <v>56</v>
      </c>
      <c r="E86" s="84">
        <v>66</v>
      </c>
      <c r="F86" s="84">
        <v>11</v>
      </c>
      <c r="G86" s="84">
        <v>6</v>
      </c>
      <c r="H86" s="84">
        <v>0</v>
      </c>
      <c r="I86" s="84">
        <v>0</v>
      </c>
      <c r="J86" s="84">
        <v>13</v>
      </c>
      <c r="K86" s="86"/>
    </row>
    <row r="87" spans="1:11" x14ac:dyDescent="0.2">
      <c r="A87" s="66" t="s">
        <v>570</v>
      </c>
      <c r="B87" s="67">
        <f t="shared" si="2"/>
        <v>415</v>
      </c>
      <c r="C87" s="83">
        <f t="shared" si="3"/>
        <v>383</v>
      </c>
      <c r="D87" s="84">
        <v>135</v>
      </c>
      <c r="E87" s="84">
        <v>165</v>
      </c>
      <c r="F87" s="84">
        <v>48</v>
      </c>
      <c r="G87" s="84">
        <v>35</v>
      </c>
      <c r="H87" s="84">
        <v>2</v>
      </c>
      <c r="I87" s="84">
        <v>0</v>
      </c>
      <c r="J87" s="84">
        <v>30</v>
      </c>
      <c r="K87" s="86"/>
    </row>
    <row r="88" spans="1:11" x14ac:dyDescent="0.2">
      <c r="A88" s="66" t="s">
        <v>571</v>
      </c>
      <c r="B88" s="67">
        <f t="shared" si="2"/>
        <v>352</v>
      </c>
      <c r="C88" s="83">
        <f t="shared" si="3"/>
        <v>325</v>
      </c>
      <c r="D88" s="84">
        <v>121</v>
      </c>
      <c r="E88" s="84">
        <v>157</v>
      </c>
      <c r="F88" s="84">
        <v>25</v>
      </c>
      <c r="G88" s="84">
        <v>22</v>
      </c>
      <c r="H88" s="84">
        <v>0</v>
      </c>
      <c r="I88" s="84">
        <v>0</v>
      </c>
      <c r="J88" s="84">
        <v>27</v>
      </c>
      <c r="K88" s="86"/>
    </row>
    <row r="89" spans="1:11" x14ac:dyDescent="0.2">
      <c r="A89" s="66" t="s">
        <v>572</v>
      </c>
      <c r="B89" s="67">
        <f t="shared" si="2"/>
        <v>244</v>
      </c>
      <c r="C89" s="83">
        <f t="shared" si="3"/>
        <v>220</v>
      </c>
      <c r="D89" s="84">
        <v>65</v>
      </c>
      <c r="E89" s="84">
        <v>118</v>
      </c>
      <c r="F89" s="84">
        <v>27</v>
      </c>
      <c r="G89" s="84">
        <v>10</v>
      </c>
      <c r="H89" s="84">
        <v>0</v>
      </c>
      <c r="I89" s="84">
        <v>0</v>
      </c>
      <c r="J89" s="84">
        <v>24</v>
      </c>
      <c r="K89" s="86"/>
    </row>
    <row r="90" spans="1:11" x14ac:dyDescent="0.2">
      <c r="A90" s="66" t="s">
        <v>573</v>
      </c>
      <c r="B90" s="67">
        <f t="shared" si="2"/>
        <v>204</v>
      </c>
      <c r="C90" s="83">
        <f t="shared" si="3"/>
        <v>192</v>
      </c>
      <c r="D90" s="84">
        <v>42</v>
      </c>
      <c r="E90" s="84">
        <v>117</v>
      </c>
      <c r="F90" s="84">
        <v>23</v>
      </c>
      <c r="G90" s="84">
        <v>10</v>
      </c>
      <c r="H90" s="84">
        <v>1</v>
      </c>
      <c r="I90" s="84">
        <v>0</v>
      </c>
      <c r="J90" s="84">
        <v>11</v>
      </c>
      <c r="K90" s="86"/>
    </row>
    <row r="91" spans="1:11" x14ac:dyDescent="0.2">
      <c r="A91" s="66" t="s">
        <v>574</v>
      </c>
      <c r="B91" s="67">
        <f t="shared" si="2"/>
        <v>222</v>
      </c>
      <c r="C91" s="83">
        <f t="shared" si="3"/>
        <v>198</v>
      </c>
      <c r="D91" s="84">
        <v>74</v>
      </c>
      <c r="E91" s="84">
        <v>91</v>
      </c>
      <c r="F91" s="84">
        <v>28</v>
      </c>
      <c r="G91" s="84">
        <v>5</v>
      </c>
      <c r="H91" s="84">
        <v>0</v>
      </c>
      <c r="I91" s="84">
        <v>0</v>
      </c>
      <c r="J91" s="84">
        <v>24</v>
      </c>
      <c r="K91" s="86"/>
    </row>
    <row r="92" spans="1:11" x14ac:dyDescent="0.2">
      <c r="A92" s="66" t="s">
        <v>575</v>
      </c>
      <c r="B92" s="67">
        <f t="shared" si="2"/>
        <v>292</v>
      </c>
      <c r="C92" s="83">
        <f t="shared" si="3"/>
        <v>258</v>
      </c>
      <c r="D92" s="84">
        <v>94</v>
      </c>
      <c r="E92" s="84">
        <v>133</v>
      </c>
      <c r="F92" s="84">
        <v>20</v>
      </c>
      <c r="G92" s="84">
        <v>11</v>
      </c>
      <c r="H92" s="84">
        <v>1</v>
      </c>
      <c r="I92" s="84">
        <v>0</v>
      </c>
      <c r="J92" s="84">
        <v>33</v>
      </c>
      <c r="K92" s="86"/>
    </row>
    <row r="93" spans="1:11" x14ac:dyDescent="0.2">
      <c r="A93" s="66" t="s">
        <v>576</v>
      </c>
      <c r="B93" s="67">
        <f t="shared" si="2"/>
        <v>351</v>
      </c>
      <c r="C93" s="83">
        <f t="shared" si="3"/>
        <v>301</v>
      </c>
      <c r="D93" s="84">
        <v>93</v>
      </c>
      <c r="E93" s="84">
        <v>165</v>
      </c>
      <c r="F93" s="84">
        <v>28</v>
      </c>
      <c r="G93" s="84">
        <v>15</v>
      </c>
      <c r="H93" s="84">
        <v>0</v>
      </c>
      <c r="I93" s="84">
        <v>0</v>
      </c>
      <c r="J93" s="84">
        <v>50</v>
      </c>
      <c r="K93" s="86"/>
    </row>
    <row r="94" spans="1:11" x14ac:dyDescent="0.2">
      <c r="A94" s="66" t="s">
        <v>577</v>
      </c>
      <c r="B94" s="67">
        <f t="shared" si="2"/>
        <v>268</v>
      </c>
      <c r="C94" s="83">
        <f t="shared" si="3"/>
        <v>251</v>
      </c>
      <c r="D94" s="84">
        <v>67</v>
      </c>
      <c r="E94" s="84">
        <v>138</v>
      </c>
      <c r="F94" s="84">
        <v>37</v>
      </c>
      <c r="G94" s="84">
        <v>9</v>
      </c>
      <c r="H94" s="84">
        <v>0</v>
      </c>
      <c r="I94" s="84">
        <v>0</v>
      </c>
      <c r="J94" s="84">
        <v>17</v>
      </c>
      <c r="K94" s="86"/>
    </row>
    <row r="95" spans="1:11" x14ac:dyDescent="0.2">
      <c r="A95" s="66" t="s">
        <v>578</v>
      </c>
      <c r="B95" s="67">
        <f t="shared" si="2"/>
        <v>514</v>
      </c>
      <c r="C95" s="83">
        <f t="shared" si="3"/>
        <v>467</v>
      </c>
      <c r="D95" s="84">
        <v>141</v>
      </c>
      <c r="E95" s="84">
        <v>244</v>
      </c>
      <c r="F95" s="84">
        <v>52</v>
      </c>
      <c r="G95" s="84">
        <v>30</v>
      </c>
      <c r="H95" s="84">
        <v>0</v>
      </c>
      <c r="I95" s="84">
        <v>1</v>
      </c>
      <c r="J95" s="84">
        <v>46</v>
      </c>
      <c r="K95" s="86"/>
    </row>
    <row r="96" spans="1:11" x14ac:dyDescent="0.2">
      <c r="A96" s="66" t="s">
        <v>579</v>
      </c>
      <c r="B96" s="67">
        <f t="shared" si="2"/>
        <v>125</v>
      </c>
      <c r="C96" s="83">
        <f t="shared" si="3"/>
        <v>111</v>
      </c>
      <c r="D96" s="84">
        <v>15</v>
      </c>
      <c r="E96" s="84">
        <v>81</v>
      </c>
      <c r="F96" s="84">
        <v>11</v>
      </c>
      <c r="G96" s="84">
        <v>4</v>
      </c>
      <c r="H96" s="84">
        <v>0</v>
      </c>
      <c r="I96" s="84">
        <v>0</v>
      </c>
      <c r="J96" s="84">
        <v>14</v>
      </c>
      <c r="K96" s="86"/>
    </row>
    <row r="97" spans="1:13" x14ac:dyDescent="0.2">
      <c r="A97" s="66" t="s">
        <v>75</v>
      </c>
      <c r="B97" s="67">
        <f t="shared" si="2"/>
        <v>180</v>
      </c>
      <c r="C97" s="83">
        <f t="shared" si="3"/>
        <v>163</v>
      </c>
      <c r="D97" s="84">
        <v>42</v>
      </c>
      <c r="E97" s="84">
        <v>102</v>
      </c>
      <c r="F97" s="84">
        <v>15</v>
      </c>
      <c r="G97" s="84">
        <v>4</v>
      </c>
      <c r="H97" s="84">
        <v>0</v>
      </c>
      <c r="I97" s="84">
        <v>0</v>
      </c>
      <c r="J97" s="84">
        <v>17</v>
      </c>
      <c r="K97" s="86"/>
    </row>
    <row r="98" spans="1:13" x14ac:dyDescent="0.2">
      <c r="A98" s="66" t="s">
        <v>580</v>
      </c>
      <c r="B98" s="67">
        <f t="shared" si="2"/>
        <v>264</v>
      </c>
      <c r="C98" s="83">
        <f t="shared" si="3"/>
        <v>242</v>
      </c>
      <c r="D98" s="84">
        <v>51</v>
      </c>
      <c r="E98" s="84">
        <v>164</v>
      </c>
      <c r="F98" s="84">
        <v>21</v>
      </c>
      <c r="G98" s="84">
        <v>6</v>
      </c>
      <c r="H98" s="84">
        <v>0</v>
      </c>
      <c r="I98" s="84">
        <v>0</v>
      </c>
      <c r="J98" s="84">
        <v>22</v>
      </c>
      <c r="K98" s="86"/>
    </row>
    <row r="99" spans="1:13" x14ac:dyDescent="0.2">
      <c r="A99" s="66" t="s">
        <v>581</v>
      </c>
      <c r="B99" s="67">
        <f t="shared" si="2"/>
        <v>29</v>
      </c>
      <c r="C99" s="83">
        <f t="shared" si="3"/>
        <v>28</v>
      </c>
      <c r="D99" s="84">
        <v>4</v>
      </c>
      <c r="E99" s="84">
        <v>20</v>
      </c>
      <c r="F99" s="84">
        <v>4</v>
      </c>
      <c r="G99" s="84">
        <v>0</v>
      </c>
      <c r="H99" s="84">
        <v>0</v>
      </c>
      <c r="I99" s="84">
        <v>0</v>
      </c>
      <c r="J99" s="84">
        <v>1</v>
      </c>
      <c r="K99" s="86"/>
    </row>
    <row r="100" spans="1:13" x14ac:dyDescent="0.2">
      <c r="A100" s="66" t="s">
        <v>94</v>
      </c>
      <c r="B100" s="67">
        <f t="shared" si="2"/>
        <v>203</v>
      </c>
      <c r="C100" s="83">
        <f t="shared" si="3"/>
        <v>191</v>
      </c>
      <c r="D100" s="84">
        <v>63</v>
      </c>
      <c r="E100" s="84">
        <v>102</v>
      </c>
      <c r="F100" s="84">
        <v>18</v>
      </c>
      <c r="G100" s="84">
        <v>8</v>
      </c>
      <c r="H100" s="84">
        <v>0</v>
      </c>
      <c r="I100" s="84">
        <v>0</v>
      </c>
      <c r="J100" s="84">
        <v>12</v>
      </c>
      <c r="K100" s="86"/>
    </row>
    <row r="101" spans="1:13" x14ac:dyDescent="0.2">
      <c r="A101" s="66" t="s">
        <v>582</v>
      </c>
      <c r="B101" s="67">
        <f t="shared" si="2"/>
        <v>310</v>
      </c>
      <c r="C101" s="83">
        <f t="shared" si="3"/>
        <v>254</v>
      </c>
      <c r="D101" s="84">
        <v>91</v>
      </c>
      <c r="E101" s="84">
        <v>126</v>
      </c>
      <c r="F101" s="84">
        <v>28</v>
      </c>
      <c r="G101" s="84">
        <v>9</v>
      </c>
      <c r="H101" s="84">
        <v>0</v>
      </c>
      <c r="I101" s="84">
        <v>0</v>
      </c>
      <c r="J101" s="84">
        <v>56</v>
      </c>
      <c r="K101" s="86"/>
    </row>
    <row r="102" spans="1:13" x14ac:dyDescent="0.2">
      <c r="A102" s="66" t="s">
        <v>583</v>
      </c>
      <c r="B102" s="67">
        <f t="shared" si="2"/>
        <v>408</v>
      </c>
      <c r="C102" s="83">
        <f t="shared" si="3"/>
        <v>370</v>
      </c>
      <c r="D102" s="84">
        <v>136</v>
      </c>
      <c r="E102" s="84">
        <v>179</v>
      </c>
      <c r="F102" s="84">
        <v>40</v>
      </c>
      <c r="G102" s="84">
        <v>15</v>
      </c>
      <c r="H102" s="84">
        <v>1</v>
      </c>
      <c r="I102" s="84">
        <v>0</v>
      </c>
      <c r="J102" s="84">
        <v>37</v>
      </c>
      <c r="K102" s="86"/>
    </row>
    <row r="103" spans="1:13" x14ac:dyDescent="0.2">
      <c r="A103" s="66" t="s">
        <v>584</v>
      </c>
      <c r="B103" s="67">
        <f t="shared" si="2"/>
        <v>318</v>
      </c>
      <c r="C103" s="83">
        <f t="shared" si="3"/>
        <v>281</v>
      </c>
      <c r="D103" s="84">
        <v>98</v>
      </c>
      <c r="E103" s="84">
        <v>144</v>
      </c>
      <c r="F103" s="84">
        <v>32</v>
      </c>
      <c r="G103" s="84">
        <v>7</v>
      </c>
      <c r="H103" s="84">
        <v>0</v>
      </c>
      <c r="I103" s="84">
        <v>0</v>
      </c>
      <c r="J103" s="84">
        <v>37</v>
      </c>
      <c r="K103" s="86"/>
    </row>
    <row r="104" spans="1:13" x14ac:dyDescent="0.2">
      <c r="A104" s="66" t="s">
        <v>585</v>
      </c>
      <c r="B104" s="67">
        <f t="shared" si="2"/>
        <v>392</v>
      </c>
      <c r="C104" s="83">
        <f t="shared" si="3"/>
        <v>352</v>
      </c>
      <c r="D104" s="84">
        <v>116</v>
      </c>
      <c r="E104" s="84">
        <v>194</v>
      </c>
      <c r="F104" s="84">
        <v>29</v>
      </c>
      <c r="G104" s="84">
        <v>13</v>
      </c>
      <c r="H104" s="84">
        <v>1</v>
      </c>
      <c r="I104" s="84">
        <v>0</v>
      </c>
      <c r="J104" s="84">
        <v>39</v>
      </c>
      <c r="K104" s="86"/>
    </row>
    <row r="105" spans="1:13" x14ac:dyDescent="0.2">
      <c r="A105" s="70" t="s">
        <v>586</v>
      </c>
      <c r="B105" s="67">
        <f t="shared" si="2"/>
        <v>30532</v>
      </c>
      <c r="C105" s="67">
        <f t="shared" si="3"/>
        <v>27553</v>
      </c>
      <c r="D105" s="87">
        <f t="shared" ref="D105:J105" si="4">SUM(D3:D104)</f>
        <v>10178</v>
      </c>
      <c r="E105" s="87">
        <f t="shared" si="4"/>
        <v>13707</v>
      </c>
      <c r="F105" s="87">
        <f t="shared" si="4"/>
        <v>2453</v>
      </c>
      <c r="G105" s="87">
        <f t="shared" si="4"/>
        <v>1215</v>
      </c>
      <c r="H105" s="87">
        <f t="shared" si="4"/>
        <v>26</v>
      </c>
      <c r="I105" s="87">
        <f t="shared" si="4"/>
        <v>2</v>
      </c>
      <c r="J105" s="87">
        <f t="shared" si="4"/>
        <v>2951</v>
      </c>
    </row>
    <row r="106" spans="1:13" x14ac:dyDescent="0.2">
      <c r="C106" s="85"/>
      <c r="D106" s="93"/>
      <c r="E106" s="93"/>
      <c r="F106" s="93"/>
      <c r="G106" s="93"/>
      <c r="H106" s="85"/>
      <c r="I106" s="93"/>
      <c r="J106" s="93"/>
      <c r="K106" s="94"/>
      <c r="L106" s="93"/>
      <c r="M106" s="93"/>
    </row>
  </sheetData>
  <pageMargins left="0.25" right="0.25" top="0.75" bottom="0.75" header="0.3" footer="0.5"/>
  <pageSetup paperSize="5" scale="74" fitToWidth="0" orientation="portrait" r:id="rId1"/>
  <headerFooter>
    <oddHeader>&amp;C&amp;"-,Bold"&amp;12 2019 General Election
November 5, 2019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view="pageLayout" zoomScaleNormal="100" workbookViewId="0"/>
  </sheetViews>
  <sheetFormatPr defaultRowHeight="11.25" x14ac:dyDescent="0.2"/>
  <cols>
    <col min="1" max="1" width="15.28515625" style="20" bestFit="1" customWidth="1"/>
    <col min="2" max="4" width="5.7109375" style="20" customWidth="1"/>
    <col min="5" max="5" width="5.42578125" style="20" customWidth="1"/>
    <col min="6" max="15" width="5.7109375" style="20" customWidth="1"/>
    <col min="16" max="16384" width="9.140625" style="20"/>
  </cols>
  <sheetData>
    <row r="1" spans="1:16" ht="81" x14ac:dyDescent="0.2">
      <c r="A1" s="129" t="s">
        <v>596</v>
      </c>
      <c r="B1" s="130" t="s">
        <v>0</v>
      </c>
      <c r="C1" s="131" t="s">
        <v>597</v>
      </c>
      <c r="D1" s="131" t="s">
        <v>597</v>
      </c>
      <c r="E1" s="131" t="s">
        <v>597</v>
      </c>
      <c r="F1" s="131" t="s">
        <v>598</v>
      </c>
      <c r="G1" s="131" t="s">
        <v>599</v>
      </c>
      <c r="H1" s="131" t="s">
        <v>598</v>
      </c>
      <c r="I1" s="131" t="s">
        <v>600</v>
      </c>
      <c r="J1" s="131" t="s">
        <v>600</v>
      </c>
      <c r="K1" s="131" t="s">
        <v>600</v>
      </c>
      <c r="L1" s="131" t="s">
        <v>1</v>
      </c>
      <c r="M1" s="131" t="s">
        <v>64</v>
      </c>
      <c r="N1" s="131" t="s">
        <v>65</v>
      </c>
    </row>
    <row r="2" spans="1:16" x14ac:dyDescent="0.2">
      <c r="A2" s="132" t="s">
        <v>2</v>
      </c>
      <c r="B2" s="133"/>
      <c r="C2" s="133" t="s">
        <v>3</v>
      </c>
      <c r="D2" s="133" t="s">
        <v>4</v>
      </c>
      <c r="E2" s="133" t="s">
        <v>7</v>
      </c>
      <c r="F2" s="133" t="s">
        <v>3</v>
      </c>
      <c r="G2" s="133" t="s">
        <v>5</v>
      </c>
      <c r="H2" s="133" t="s">
        <v>8</v>
      </c>
      <c r="I2" s="133" t="s">
        <v>3</v>
      </c>
      <c r="J2" s="133" t="s">
        <v>6</v>
      </c>
      <c r="K2" s="133" t="s">
        <v>95</v>
      </c>
      <c r="L2" s="133" t="s">
        <v>9</v>
      </c>
      <c r="M2" s="133"/>
      <c r="N2" s="133"/>
    </row>
    <row r="3" spans="1:16" x14ac:dyDescent="0.2">
      <c r="A3" s="119" t="s">
        <v>601</v>
      </c>
      <c r="B3" s="116">
        <f>SUM(C3,F3,I3,L3:N3)</f>
        <v>166</v>
      </c>
      <c r="C3" s="125">
        <f>SUM(D3:E3)</f>
        <v>48</v>
      </c>
      <c r="D3" s="84">
        <v>46</v>
      </c>
      <c r="E3" s="84">
        <v>2</v>
      </c>
      <c r="F3" s="125">
        <f t="shared" ref="F3:F10" si="0">SUM(G3:H3)</f>
        <v>84</v>
      </c>
      <c r="G3" s="84">
        <v>79</v>
      </c>
      <c r="H3" s="84">
        <v>5</v>
      </c>
      <c r="I3" s="125">
        <f t="shared" ref="I3:I10" si="1">SUM(J3:K3)</f>
        <v>29</v>
      </c>
      <c r="J3" s="84">
        <v>27</v>
      </c>
      <c r="K3" s="84">
        <v>2</v>
      </c>
      <c r="L3" s="84">
        <v>0</v>
      </c>
      <c r="M3" s="84">
        <v>0</v>
      </c>
      <c r="N3" s="84">
        <v>5</v>
      </c>
      <c r="O3" s="3"/>
      <c r="P3" s="3"/>
    </row>
    <row r="4" spans="1:16" x14ac:dyDescent="0.2">
      <c r="A4" s="119" t="s">
        <v>602</v>
      </c>
      <c r="B4" s="116">
        <f t="shared" ref="B4:B10" si="2">SUM(C4,F4,I4,L4:N4)</f>
        <v>135</v>
      </c>
      <c r="C4" s="125">
        <f t="shared" ref="C4:C10" si="3">SUM(D4:E4)</f>
        <v>68</v>
      </c>
      <c r="D4" s="84">
        <v>61</v>
      </c>
      <c r="E4" s="84">
        <v>7</v>
      </c>
      <c r="F4" s="125">
        <f t="shared" si="0"/>
        <v>37</v>
      </c>
      <c r="G4" s="84">
        <v>36</v>
      </c>
      <c r="H4" s="84">
        <v>1</v>
      </c>
      <c r="I4" s="125">
        <f t="shared" si="1"/>
        <v>19</v>
      </c>
      <c r="J4" s="84">
        <v>17</v>
      </c>
      <c r="K4" s="84">
        <v>2</v>
      </c>
      <c r="L4" s="84">
        <v>0</v>
      </c>
      <c r="M4" s="84">
        <v>1</v>
      </c>
      <c r="N4" s="84">
        <v>10</v>
      </c>
      <c r="O4" s="3"/>
      <c r="P4" s="3"/>
    </row>
    <row r="5" spans="1:16" x14ac:dyDescent="0.2">
      <c r="A5" s="119" t="s">
        <v>603</v>
      </c>
      <c r="B5" s="116">
        <f t="shared" si="2"/>
        <v>302</v>
      </c>
      <c r="C5" s="125">
        <f t="shared" si="3"/>
        <v>104</v>
      </c>
      <c r="D5" s="84">
        <v>97</v>
      </c>
      <c r="E5" s="84">
        <v>7</v>
      </c>
      <c r="F5" s="125">
        <f t="shared" si="0"/>
        <v>135</v>
      </c>
      <c r="G5" s="84">
        <v>121</v>
      </c>
      <c r="H5" s="84">
        <v>14</v>
      </c>
      <c r="I5" s="125">
        <f t="shared" si="1"/>
        <v>38</v>
      </c>
      <c r="J5" s="84">
        <v>35</v>
      </c>
      <c r="K5" s="84">
        <v>3</v>
      </c>
      <c r="L5" s="84">
        <v>0</v>
      </c>
      <c r="M5" s="84">
        <v>1</v>
      </c>
      <c r="N5" s="84">
        <v>24</v>
      </c>
      <c r="O5" s="3"/>
      <c r="P5" s="3"/>
    </row>
    <row r="6" spans="1:16" x14ac:dyDescent="0.2">
      <c r="A6" s="119" t="s">
        <v>604</v>
      </c>
      <c r="B6" s="116">
        <f t="shared" si="2"/>
        <v>609</v>
      </c>
      <c r="C6" s="125">
        <f t="shared" si="3"/>
        <v>208</v>
      </c>
      <c r="D6" s="84">
        <v>191</v>
      </c>
      <c r="E6" s="84">
        <v>17</v>
      </c>
      <c r="F6" s="125">
        <f t="shared" si="0"/>
        <v>292</v>
      </c>
      <c r="G6" s="84">
        <v>267</v>
      </c>
      <c r="H6" s="84">
        <v>25</v>
      </c>
      <c r="I6" s="125">
        <f t="shared" si="1"/>
        <v>77</v>
      </c>
      <c r="J6" s="84">
        <v>68</v>
      </c>
      <c r="K6" s="84">
        <v>9</v>
      </c>
      <c r="L6" s="84">
        <v>0</v>
      </c>
      <c r="M6" s="84">
        <v>2</v>
      </c>
      <c r="N6" s="84">
        <v>30</v>
      </c>
      <c r="O6" s="3"/>
      <c r="P6" s="3"/>
    </row>
    <row r="7" spans="1:16" x14ac:dyDescent="0.2">
      <c r="A7" s="119" t="s">
        <v>605</v>
      </c>
      <c r="B7" s="116">
        <f t="shared" si="2"/>
        <v>257</v>
      </c>
      <c r="C7" s="125">
        <f t="shared" si="3"/>
        <v>54</v>
      </c>
      <c r="D7" s="84">
        <v>48</v>
      </c>
      <c r="E7" s="84">
        <v>6</v>
      </c>
      <c r="F7" s="125">
        <f t="shared" si="0"/>
        <v>156</v>
      </c>
      <c r="G7" s="84">
        <v>143</v>
      </c>
      <c r="H7" s="84">
        <v>13</v>
      </c>
      <c r="I7" s="125">
        <f t="shared" si="1"/>
        <v>32</v>
      </c>
      <c r="J7" s="84">
        <v>31</v>
      </c>
      <c r="K7" s="84">
        <v>1</v>
      </c>
      <c r="L7" s="84">
        <v>0</v>
      </c>
      <c r="M7" s="84">
        <v>0</v>
      </c>
      <c r="N7" s="84">
        <v>15</v>
      </c>
      <c r="O7" s="3"/>
      <c r="P7" s="3"/>
    </row>
    <row r="8" spans="1:16" x14ac:dyDescent="0.2">
      <c r="A8" s="119" t="s">
        <v>606</v>
      </c>
      <c r="B8" s="116">
        <f t="shared" si="2"/>
        <v>136</v>
      </c>
      <c r="C8" s="125">
        <f t="shared" si="3"/>
        <v>74</v>
      </c>
      <c r="D8" s="84">
        <v>70</v>
      </c>
      <c r="E8" s="84">
        <v>4</v>
      </c>
      <c r="F8" s="125">
        <f t="shared" si="0"/>
        <v>37</v>
      </c>
      <c r="G8" s="84">
        <v>31</v>
      </c>
      <c r="H8" s="84">
        <v>6</v>
      </c>
      <c r="I8" s="125">
        <f t="shared" si="1"/>
        <v>15</v>
      </c>
      <c r="J8" s="84">
        <v>13</v>
      </c>
      <c r="K8" s="84">
        <v>2</v>
      </c>
      <c r="L8" s="84">
        <v>0</v>
      </c>
      <c r="M8" s="84">
        <v>0</v>
      </c>
      <c r="N8" s="84">
        <v>10</v>
      </c>
      <c r="O8" s="3"/>
      <c r="P8" s="3"/>
    </row>
    <row r="9" spans="1:16" x14ac:dyDescent="0.2">
      <c r="A9" s="134" t="s">
        <v>607</v>
      </c>
      <c r="B9" s="116">
        <f t="shared" si="2"/>
        <v>197</v>
      </c>
      <c r="C9" s="125">
        <f t="shared" si="3"/>
        <v>69</v>
      </c>
      <c r="D9" s="84">
        <v>63</v>
      </c>
      <c r="E9" s="84">
        <v>6</v>
      </c>
      <c r="F9" s="125">
        <f t="shared" si="0"/>
        <v>91</v>
      </c>
      <c r="G9" s="84">
        <v>83</v>
      </c>
      <c r="H9" s="84">
        <v>8</v>
      </c>
      <c r="I9" s="125">
        <f t="shared" si="1"/>
        <v>30</v>
      </c>
      <c r="J9" s="84">
        <v>29</v>
      </c>
      <c r="K9" s="84">
        <v>1</v>
      </c>
      <c r="L9" s="84">
        <v>0</v>
      </c>
      <c r="M9" s="84">
        <v>0</v>
      </c>
      <c r="N9" s="84">
        <v>7</v>
      </c>
      <c r="O9" s="3"/>
      <c r="P9" s="3"/>
    </row>
    <row r="10" spans="1:16" x14ac:dyDescent="0.2">
      <c r="A10" s="115" t="s">
        <v>3</v>
      </c>
      <c r="B10" s="116">
        <f t="shared" si="2"/>
        <v>1802</v>
      </c>
      <c r="C10" s="116">
        <f t="shared" si="3"/>
        <v>625</v>
      </c>
      <c r="D10" s="87">
        <f>SUM(D3:D9)</f>
        <v>576</v>
      </c>
      <c r="E10" s="87">
        <f>SUM(E3:E9)</f>
        <v>49</v>
      </c>
      <c r="F10" s="116">
        <f t="shared" si="0"/>
        <v>832</v>
      </c>
      <c r="G10" s="87">
        <f>SUM(G3:G9)</f>
        <v>760</v>
      </c>
      <c r="H10" s="87">
        <f>SUM(H3:H9)</f>
        <v>72</v>
      </c>
      <c r="I10" s="87">
        <f t="shared" si="1"/>
        <v>240</v>
      </c>
      <c r="J10" s="87">
        <f>SUM(J3:J9)</f>
        <v>220</v>
      </c>
      <c r="K10" s="87">
        <f>SUM(K3:K9)</f>
        <v>20</v>
      </c>
      <c r="L10" s="87">
        <f>SUM(L3:L9)</f>
        <v>0</v>
      </c>
      <c r="M10" s="87">
        <f>SUM(M3:M9)</f>
        <v>4</v>
      </c>
      <c r="N10" s="87">
        <f>SUM(N3:N9)</f>
        <v>101</v>
      </c>
    </row>
    <row r="11" spans="1:16" ht="3.6" customHeight="1" x14ac:dyDescent="0.2"/>
    <row r="12" spans="1:16" ht="75" x14ac:dyDescent="0.2">
      <c r="A12" s="135" t="s">
        <v>608</v>
      </c>
      <c r="B12" s="130" t="s">
        <v>0</v>
      </c>
      <c r="C12" s="131" t="s">
        <v>609</v>
      </c>
      <c r="D12" s="131" t="s">
        <v>610</v>
      </c>
      <c r="E12" s="131" t="s">
        <v>609</v>
      </c>
      <c r="F12" s="131" t="s">
        <v>609</v>
      </c>
      <c r="G12" s="131" t="s">
        <v>1</v>
      </c>
      <c r="H12" s="131" t="s">
        <v>64</v>
      </c>
      <c r="I12" s="131" t="s">
        <v>65</v>
      </c>
    </row>
    <row r="13" spans="1:16" x14ac:dyDescent="0.2">
      <c r="A13" s="132" t="s">
        <v>2</v>
      </c>
      <c r="B13" s="133"/>
      <c r="C13" s="133" t="s">
        <v>3</v>
      </c>
      <c r="D13" s="133" t="s">
        <v>611</v>
      </c>
      <c r="E13" s="133" t="s">
        <v>7</v>
      </c>
      <c r="F13" s="133" t="s">
        <v>8</v>
      </c>
      <c r="G13" s="133" t="s">
        <v>9</v>
      </c>
      <c r="H13" s="133"/>
      <c r="I13" s="136"/>
    </row>
    <row r="14" spans="1:16" x14ac:dyDescent="0.2">
      <c r="A14" s="134" t="s">
        <v>502</v>
      </c>
      <c r="B14" s="116">
        <f>SUM(C14,G14:I14)</f>
        <v>140</v>
      </c>
      <c r="C14" s="125">
        <f>SUM(D14:F14)</f>
        <v>96</v>
      </c>
      <c r="D14" s="84">
        <v>64</v>
      </c>
      <c r="E14" s="84">
        <v>20</v>
      </c>
      <c r="F14" s="84">
        <v>12</v>
      </c>
      <c r="G14" s="84">
        <v>2</v>
      </c>
      <c r="H14" s="84">
        <v>0</v>
      </c>
      <c r="I14" s="84">
        <v>42</v>
      </c>
      <c r="J14" s="86"/>
    </row>
    <row r="15" spans="1:16" x14ac:dyDescent="0.2">
      <c r="A15" s="119" t="s">
        <v>505</v>
      </c>
      <c r="B15" s="116">
        <f t="shared" ref="B15:B20" si="4">SUM(C15,G15:I15)</f>
        <v>370</v>
      </c>
      <c r="C15" s="125">
        <f t="shared" ref="C15:C20" si="5">SUM(D15:F15)</f>
        <v>268</v>
      </c>
      <c r="D15" s="84">
        <v>203</v>
      </c>
      <c r="E15" s="84">
        <v>48</v>
      </c>
      <c r="F15" s="84">
        <v>17</v>
      </c>
      <c r="G15" s="84">
        <v>7</v>
      </c>
      <c r="H15" s="84">
        <v>0</v>
      </c>
      <c r="I15" s="84">
        <v>95</v>
      </c>
      <c r="J15" s="86"/>
    </row>
    <row r="16" spans="1:16" x14ac:dyDescent="0.2">
      <c r="A16" s="119" t="s">
        <v>506</v>
      </c>
      <c r="B16" s="116">
        <f t="shared" si="4"/>
        <v>323</v>
      </c>
      <c r="C16" s="125">
        <f t="shared" si="5"/>
        <v>216</v>
      </c>
      <c r="D16" s="84">
        <v>158</v>
      </c>
      <c r="E16" s="84">
        <v>28</v>
      </c>
      <c r="F16" s="84">
        <v>30</v>
      </c>
      <c r="G16" s="84">
        <v>6</v>
      </c>
      <c r="H16" s="84">
        <v>0</v>
      </c>
      <c r="I16" s="84">
        <v>101</v>
      </c>
      <c r="J16" s="86"/>
    </row>
    <row r="17" spans="1:15" x14ac:dyDescent="0.2">
      <c r="A17" s="119" t="s">
        <v>512</v>
      </c>
      <c r="B17" s="116">
        <f t="shared" si="4"/>
        <v>332</v>
      </c>
      <c r="C17" s="125">
        <f t="shared" si="5"/>
        <v>218</v>
      </c>
      <c r="D17" s="84">
        <v>170</v>
      </c>
      <c r="E17" s="84">
        <v>24</v>
      </c>
      <c r="F17" s="84">
        <v>24</v>
      </c>
      <c r="G17" s="84">
        <v>2</v>
      </c>
      <c r="H17" s="84">
        <v>0</v>
      </c>
      <c r="I17" s="84">
        <v>112</v>
      </c>
      <c r="J17" s="86"/>
    </row>
    <row r="18" spans="1:15" x14ac:dyDescent="0.2">
      <c r="A18" s="119" t="s">
        <v>513</v>
      </c>
      <c r="B18" s="116">
        <f t="shared" si="4"/>
        <v>211</v>
      </c>
      <c r="C18" s="125">
        <f t="shared" si="5"/>
        <v>151</v>
      </c>
      <c r="D18" s="84">
        <v>129</v>
      </c>
      <c r="E18" s="84">
        <v>13</v>
      </c>
      <c r="F18" s="84">
        <v>9</v>
      </c>
      <c r="G18" s="84">
        <v>0</v>
      </c>
      <c r="H18" s="84">
        <v>0</v>
      </c>
      <c r="I18" s="84">
        <v>60</v>
      </c>
      <c r="J18" s="86"/>
    </row>
    <row r="19" spans="1:15" x14ac:dyDescent="0.2">
      <c r="A19" s="119" t="s">
        <v>514</v>
      </c>
      <c r="B19" s="116">
        <f t="shared" si="4"/>
        <v>206</v>
      </c>
      <c r="C19" s="125">
        <f t="shared" si="5"/>
        <v>145</v>
      </c>
      <c r="D19" s="84">
        <v>94</v>
      </c>
      <c r="E19" s="84">
        <v>30</v>
      </c>
      <c r="F19" s="84">
        <v>21</v>
      </c>
      <c r="G19" s="84">
        <v>1</v>
      </c>
      <c r="H19" s="84">
        <v>0</v>
      </c>
      <c r="I19" s="84">
        <v>60</v>
      </c>
      <c r="J19" s="86"/>
    </row>
    <row r="20" spans="1:15" x14ac:dyDescent="0.2">
      <c r="A20" s="119" t="s">
        <v>515</v>
      </c>
      <c r="B20" s="116">
        <f t="shared" si="4"/>
        <v>230</v>
      </c>
      <c r="C20" s="125">
        <f t="shared" si="5"/>
        <v>148</v>
      </c>
      <c r="D20" s="84">
        <v>109</v>
      </c>
      <c r="E20" s="84">
        <v>24</v>
      </c>
      <c r="F20" s="84">
        <v>15</v>
      </c>
      <c r="G20" s="84">
        <v>1</v>
      </c>
      <c r="H20" s="84">
        <v>0</v>
      </c>
      <c r="I20" s="84">
        <v>81</v>
      </c>
      <c r="J20" s="86"/>
    </row>
    <row r="21" spans="1:15" x14ac:dyDescent="0.2">
      <c r="A21" s="115" t="s">
        <v>3</v>
      </c>
      <c r="B21" s="116">
        <f>SUM(C21,G21:I21)</f>
        <v>1812</v>
      </c>
      <c r="C21" s="116">
        <f>SUM(D21:F21)</f>
        <v>1242</v>
      </c>
      <c r="D21" s="87">
        <f t="shared" ref="D21:I21" si="6">SUM(D14:D20)</f>
        <v>927</v>
      </c>
      <c r="E21" s="87">
        <f t="shared" si="6"/>
        <v>187</v>
      </c>
      <c r="F21" s="87">
        <f t="shared" si="6"/>
        <v>128</v>
      </c>
      <c r="G21" s="87">
        <f t="shared" si="6"/>
        <v>19</v>
      </c>
      <c r="H21" s="87">
        <f t="shared" si="6"/>
        <v>0</v>
      </c>
      <c r="I21" s="87">
        <f t="shared" si="6"/>
        <v>551</v>
      </c>
    </row>
    <row r="22" spans="1:15" ht="3.6" customHeight="1" x14ac:dyDescent="0.2"/>
    <row r="23" spans="1:15" ht="81" x14ac:dyDescent="0.2">
      <c r="A23" s="129" t="s">
        <v>612</v>
      </c>
      <c r="B23" s="130" t="s">
        <v>0</v>
      </c>
      <c r="C23" s="131" t="s">
        <v>613</v>
      </c>
      <c r="D23" s="131" t="s">
        <v>613</v>
      </c>
      <c r="E23" s="131" t="s">
        <v>613</v>
      </c>
      <c r="F23" s="131" t="s">
        <v>613</v>
      </c>
      <c r="G23" s="131" t="s">
        <v>613</v>
      </c>
      <c r="H23" s="131" t="s">
        <v>614</v>
      </c>
      <c r="I23" s="131" t="s">
        <v>615</v>
      </c>
      <c r="J23" s="131" t="s">
        <v>614</v>
      </c>
      <c r="K23" s="131" t="s">
        <v>1</v>
      </c>
      <c r="L23" s="131" t="s">
        <v>64</v>
      </c>
      <c r="M23" s="131" t="s">
        <v>65</v>
      </c>
    </row>
    <row r="24" spans="1:15" x14ac:dyDescent="0.2">
      <c r="A24" s="132" t="s">
        <v>2</v>
      </c>
      <c r="B24" s="133"/>
      <c r="C24" s="133" t="s">
        <v>3</v>
      </c>
      <c r="D24" s="133" t="s">
        <v>4</v>
      </c>
      <c r="E24" s="133" t="s">
        <v>7</v>
      </c>
      <c r="F24" s="133" t="s">
        <v>95</v>
      </c>
      <c r="G24" s="133" t="s">
        <v>8</v>
      </c>
      <c r="H24" s="133" t="s">
        <v>3</v>
      </c>
      <c r="I24" s="133" t="s">
        <v>5</v>
      </c>
      <c r="J24" s="133" t="s">
        <v>6</v>
      </c>
      <c r="K24" s="133" t="s">
        <v>9</v>
      </c>
      <c r="L24" s="133"/>
      <c r="M24" s="133"/>
    </row>
    <row r="25" spans="1:15" x14ac:dyDescent="0.2">
      <c r="A25" s="119" t="s">
        <v>10</v>
      </c>
      <c r="B25" s="116">
        <f t="shared" ref="B25:B30" si="7">SUM(C25,H25,K25:M25)</f>
        <v>542</v>
      </c>
      <c r="C25" s="106">
        <f>SUM(D25:G25)</f>
        <v>155</v>
      </c>
      <c r="D25" s="84">
        <v>123</v>
      </c>
      <c r="E25" s="84">
        <v>19</v>
      </c>
      <c r="F25" s="84">
        <v>3</v>
      </c>
      <c r="G25" s="84">
        <v>10</v>
      </c>
      <c r="H25" s="84">
        <f>SUM(I25:J25)</f>
        <v>371</v>
      </c>
      <c r="I25" s="84">
        <v>310</v>
      </c>
      <c r="J25" s="84">
        <v>61</v>
      </c>
      <c r="K25" s="84">
        <v>0</v>
      </c>
      <c r="L25" s="84">
        <v>0</v>
      </c>
      <c r="M25" s="84">
        <v>16</v>
      </c>
      <c r="O25" s="3"/>
    </row>
    <row r="26" spans="1:15" x14ac:dyDescent="0.2">
      <c r="A26" s="119" t="s">
        <v>11</v>
      </c>
      <c r="B26" s="116">
        <f t="shared" si="7"/>
        <v>371</v>
      </c>
      <c r="C26" s="106">
        <f>SUM(D26:G26)</f>
        <v>140</v>
      </c>
      <c r="D26" s="84">
        <v>124</v>
      </c>
      <c r="E26" s="84">
        <v>7</v>
      </c>
      <c r="F26" s="84">
        <v>4</v>
      </c>
      <c r="G26" s="84">
        <v>5</v>
      </c>
      <c r="H26" s="84">
        <f>SUM(I26:J26)</f>
        <v>222</v>
      </c>
      <c r="I26" s="84">
        <v>195</v>
      </c>
      <c r="J26" s="84">
        <v>27</v>
      </c>
      <c r="K26" s="84">
        <v>0</v>
      </c>
      <c r="L26" s="84">
        <v>0</v>
      </c>
      <c r="M26" s="84">
        <v>9</v>
      </c>
      <c r="O26" s="3"/>
    </row>
    <row r="27" spans="1:15" x14ac:dyDescent="0.2">
      <c r="A27" s="119" t="s">
        <v>12</v>
      </c>
      <c r="B27" s="116">
        <f t="shared" si="7"/>
        <v>504</v>
      </c>
      <c r="C27" s="106">
        <f>SUM(D27:G27)</f>
        <v>162</v>
      </c>
      <c r="D27" s="84">
        <v>148</v>
      </c>
      <c r="E27" s="84">
        <v>8</v>
      </c>
      <c r="F27" s="84">
        <v>0</v>
      </c>
      <c r="G27" s="84">
        <v>6</v>
      </c>
      <c r="H27" s="84">
        <f>SUM(I27:J27)</f>
        <v>324</v>
      </c>
      <c r="I27" s="84">
        <v>263</v>
      </c>
      <c r="J27" s="84">
        <v>61</v>
      </c>
      <c r="K27" s="84">
        <v>0</v>
      </c>
      <c r="L27" s="84">
        <v>0</v>
      </c>
      <c r="M27" s="84">
        <v>18</v>
      </c>
      <c r="O27" s="3"/>
    </row>
    <row r="28" spans="1:15" x14ac:dyDescent="0.2">
      <c r="A28" s="119" t="s">
        <v>13</v>
      </c>
      <c r="B28" s="116">
        <f t="shared" si="7"/>
        <v>415</v>
      </c>
      <c r="C28" s="106">
        <f>SUM(D28:G28)</f>
        <v>133</v>
      </c>
      <c r="D28" s="84">
        <v>98</v>
      </c>
      <c r="E28" s="84">
        <v>11</v>
      </c>
      <c r="F28" s="84">
        <v>6</v>
      </c>
      <c r="G28" s="84">
        <v>18</v>
      </c>
      <c r="H28" s="84">
        <f>SUM(I28:J28)</f>
        <v>274</v>
      </c>
      <c r="I28" s="84">
        <v>216</v>
      </c>
      <c r="J28" s="84">
        <v>58</v>
      </c>
      <c r="K28" s="84">
        <v>1</v>
      </c>
      <c r="L28" s="84">
        <v>0</v>
      </c>
      <c r="M28" s="84">
        <v>7</v>
      </c>
      <c r="O28" s="3"/>
    </row>
    <row r="29" spans="1:15" x14ac:dyDescent="0.2">
      <c r="A29" s="119" t="s">
        <v>14</v>
      </c>
      <c r="B29" s="116">
        <f t="shared" si="7"/>
        <v>352</v>
      </c>
      <c r="C29" s="106">
        <f>SUM(D29:G29)</f>
        <v>105</v>
      </c>
      <c r="D29" s="84">
        <v>87</v>
      </c>
      <c r="E29" s="84">
        <v>7</v>
      </c>
      <c r="F29" s="84">
        <v>0</v>
      </c>
      <c r="G29" s="84">
        <v>11</v>
      </c>
      <c r="H29" s="84">
        <f>SUM(I29:J29)</f>
        <v>235</v>
      </c>
      <c r="I29" s="84">
        <v>197</v>
      </c>
      <c r="J29" s="84">
        <v>38</v>
      </c>
      <c r="K29" s="84">
        <v>0</v>
      </c>
      <c r="L29" s="84">
        <v>0</v>
      </c>
      <c r="M29" s="84">
        <v>12</v>
      </c>
      <c r="O29" s="3"/>
    </row>
    <row r="30" spans="1:15" x14ac:dyDescent="0.2">
      <c r="A30" s="115" t="s">
        <v>3</v>
      </c>
      <c r="B30" s="116">
        <f t="shared" si="7"/>
        <v>2184</v>
      </c>
      <c r="C30" s="124">
        <f>SUM(C25:C29)</f>
        <v>695</v>
      </c>
      <c r="D30" s="124">
        <f>SUM(D25:D29)</f>
        <v>580</v>
      </c>
      <c r="E30" s="124">
        <f>SUM(E25:E29)</f>
        <v>52</v>
      </c>
      <c r="F30" s="124">
        <f>SUM(F25:F29)</f>
        <v>13</v>
      </c>
      <c r="G30" s="124">
        <f>SUM(G25:G29)</f>
        <v>50</v>
      </c>
      <c r="H30" s="124">
        <f t="shared" ref="H30:M30" si="8">SUM(H25:H29)</f>
        <v>1426</v>
      </c>
      <c r="I30" s="124">
        <f t="shared" si="8"/>
        <v>1181</v>
      </c>
      <c r="J30" s="124">
        <f t="shared" si="8"/>
        <v>245</v>
      </c>
      <c r="K30" s="124">
        <f t="shared" si="8"/>
        <v>1</v>
      </c>
      <c r="L30" s="124">
        <f t="shared" si="8"/>
        <v>0</v>
      </c>
      <c r="M30" s="124">
        <f t="shared" si="8"/>
        <v>62</v>
      </c>
    </row>
    <row r="31" spans="1:15" ht="3.6" customHeight="1" x14ac:dyDescent="0.2"/>
    <row r="32" spans="1:15" ht="63.75" x14ac:dyDescent="0.2">
      <c r="A32" s="129" t="s">
        <v>616</v>
      </c>
      <c r="B32" s="130" t="s">
        <v>0</v>
      </c>
      <c r="C32" s="131" t="s">
        <v>617</v>
      </c>
      <c r="D32" s="131" t="s">
        <v>618</v>
      </c>
      <c r="E32" s="131" t="s">
        <v>617</v>
      </c>
      <c r="F32" s="131" t="s">
        <v>617</v>
      </c>
      <c r="G32" s="131" t="s">
        <v>619</v>
      </c>
      <c r="H32" s="131" t="s">
        <v>619</v>
      </c>
      <c r="I32" s="131" t="s">
        <v>619</v>
      </c>
      <c r="J32" s="131" t="s">
        <v>1</v>
      </c>
      <c r="K32" s="131" t="s">
        <v>64</v>
      </c>
      <c r="L32" s="131" t="s">
        <v>65</v>
      </c>
    </row>
    <row r="33" spans="1:14" x14ac:dyDescent="0.2">
      <c r="A33" s="137" t="s">
        <v>2</v>
      </c>
      <c r="B33" s="133"/>
      <c r="C33" s="133" t="s">
        <v>3</v>
      </c>
      <c r="D33" s="133" t="s">
        <v>4</v>
      </c>
      <c r="E33" s="133" t="s">
        <v>7</v>
      </c>
      <c r="F33" s="133" t="s">
        <v>8</v>
      </c>
      <c r="G33" s="133" t="s">
        <v>3</v>
      </c>
      <c r="H33" s="133" t="s">
        <v>5</v>
      </c>
      <c r="I33" s="133" t="s">
        <v>6</v>
      </c>
      <c r="J33" s="133" t="s">
        <v>9</v>
      </c>
      <c r="K33" s="133"/>
      <c r="L33" s="133"/>
      <c r="M33" s="138"/>
      <c r="N33" s="138"/>
    </row>
    <row r="34" spans="1:14" x14ac:dyDescent="0.2">
      <c r="A34" s="139" t="s">
        <v>15</v>
      </c>
      <c r="B34" s="116">
        <f>SUM(C34,G34,J34:L34)</f>
        <v>608</v>
      </c>
      <c r="C34" s="125">
        <f>SUM(D34:F34)</f>
        <v>368</v>
      </c>
      <c r="D34" s="84">
        <v>316</v>
      </c>
      <c r="E34" s="84">
        <v>25</v>
      </c>
      <c r="F34" s="84">
        <v>27</v>
      </c>
      <c r="G34" s="84">
        <f>SUM(H34:I34)</f>
        <v>210</v>
      </c>
      <c r="H34" s="84">
        <v>176</v>
      </c>
      <c r="I34" s="84">
        <v>34</v>
      </c>
      <c r="J34" s="84">
        <v>0</v>
      </c>
      <c r="K34" s="84">
        <v>0</v>
      </c>
      <c r="L34" s="84">
        <v>30</v>
      </c>
      <c r="M34" s="3"/>
      <c r="N34" s="140"/>
    </row>
    <row r="35" spans="1:14" x14ac:dyDescent="0.2">
      <c r="A35" s="139" t="s">
        <v>16</v>
      </c>
      <c r="B35" s="116">
        <f>SUM(C35,G35,J35:L35)</f>
        <v>451</v>
      </c>
      <c r="C35" s="125">
        <f>SUM(D35:F35)</f>
        <v>261</v>
      </c>
      <c r="D35" s="84">
        <v>228</v>
      </c>
      <c r="E35" s="84">
        <v>18</v>
      </c>
      <c r="F35" s="84">
        <v>15</v>
      </c>
      <c r="G35" s="84">
        <f>SUM(H35:I35)</f>
        <v>166</v>
      </c>
      <c r="H35" s="84">
        <v>145</v>
      </c>
      <c r="I35" s="84">
        <v>21</v>
      </c>
      <c r="J35" s="84">
        <v>0</v>
      </c>
      <c r="K35" s="84">
        <v>0</v>
      </c>
      <c r="L35" s="84">
        <v>24</v>
      </c>
      <c r="M35" s="3"/>
      <c r="N35" s="140"/>
    </row>
    <row r="36" spans="1:14" x14ac:dyDescent="0.2">
      <c r="A36" s="141" t="s">
        <v>3</v>
      </c>
      <c r="B36" s="116">
        <f>SUM(C36,G36,J36:L36)</f>
        <v>1059</v>
      </c>
      <c r="C36" s="116">
        <f>SUM(D36:F36)</f>
        <v>629</v>
      </c>
      <c r="D36" s="87">
        <f>SUM(D34:D35)</f>
        <v>544</v>
      </c>
      <c r="E36" s="87">
        <f>SUM(E34:E35)</f>
        <v>43</v>
      </c>
      <c r="F36" s="87">
        <f>SUM(F34:F35)</f>
        <v>42</v>
      </c>
      <c r="G36" s="87">
        <f>SUM(H36:I36)</f>
        <v>376</v>
      </c>
      <c r="H36" s="87">
        <f>SUM(H34:H35)</f>
        <v>321</v>
      </c>
      <c r="I36" s="87">
        <f>SUM(I34:I35)</f>
        <v>55</v>
      </c>
      <c r="J36" s="87">
        <f>SUM(J34:J35)</f>
        <v>0</v>
      </c>
      <c r="K36" s="87">
        <f>SUM(K34:K35)</f>
        <v>0</v>
      </c>
      <c r="L36" s="87">
        <f>SUM(L34:L35)</f>
        <v>54</v>
      </c>
      <c r="M36" s="140"/>
      <c r="N36" s="140"/>
    </row>
    <row r="37" spans="1:14" ht="3.6" customHeight="1" x14ac:dyDescent="0.2">
      <c r="A37" s="142"/>
      <c r="B37" s="127"/>
      <c r="C37" s="127"/>
      <c r="D37" s="127"/>
      <c r="E37" s="127"/>
      <c r="F37" s="127"/>
      <c r="G37" s="127"/>
      <c r="H37" s="127"/>
      <c r="I37" s="138"/>
      <c r="J37" s="138"/>
      <c r="K37" s="143"/>
      <c r="L37" s="143"/>
      <c r="M37" s="143"/>
    </row>
    <row r="38" spans="1:14" ht="60.75" x14ac:dyDescent="0.2">
      <c r="A38" s="129" t="s">
        <v>620</v>
      </c>
      <c r="B38" s="130" t="s">
        <v>0</v>
      </c>
      <c r="C38" s="131" t="s">
        <v>621</v>
      </c>
      <c r="D38" s="131" t="s">
        <v>621</v>
      </c>
      <c r="E38" s="131" t="s">
        <v>621</v>
      </c>
      <c r="F38" s="131" t="s">
        <v>622</v>
      </c>
      <c r="G38" s="131" t="s">
        <v>623</v>
      </c>
      <c r="H38" s="131" t="s">
        <v>622</v>
      </c>
      <c r="I38" s="131" t="s">
        <v>622</v>
      </c>
      <c r="J38" s="131" t="s">
        <v>622</v>
      </c>
      <c r="K38" s="131" t="s">
        <v>1</v>
      </c>
      <c r="L38" s="131" t="s">
        <v>64</v>
      </c>
      <c r="M38" s="131" t="s">
        <v>65</v>
      </c>
    </row>
    <row r="39" spans="1:14" x14ac:dyDescent="0.2">
      <c r="A39" s="132" t="s">
        <v>2</v>
      </c>
      <c r="B39" s="133"/>
      <c r="C39" s="133" t="s">
        <v>3</v>
      </c>
      <c r="D39" s="133" t="s">
        <v>4</v>
      </c>
      <c r="E39" s="133" t="s">
        <v>7</v>
      </c>
      <c r="F39" s="133" t="s">
        <v>3</v>
      </c>
      <c r="G39" s="133" t="s">
        <v>5</v>
      </c>
      <c r="H39" s="133" t="s">
        <v>6</v>
      </c>
      <c r="I39" s="133" t="s">
        <v>95</v>
      </c>
      <c r="J39" s="133" t="s">
        <v>8</v>
      </c>
      <c r="K39" s="133" t="s">
        <v>9</v>
      </c>
      <c r="L39" s="133"/>
      <c r="M39" s="133"/>
    </row>
    <row r="40" spans="1:14" x14ac:dyDescent="0.2">
      <c r="A40" s="119" t="s">
        <v>17</v>
      </c>
      <c r="B40" s="116">
        <f>SUM(C40,F40,K40:M40)</f>
        <v>424</v>
      </c>
      <c r="C40" s="125">
        <f t="shared" ref="C40:C46" si="9">SUM(D40:E40)</f>
        <v>113</v>
      </c>
      <c r="D40" s="84">
        <v>93</v>
      </c>
      <c r="E40" s="84">
        <v>20</v>
      </c>
      <c r="F40" s="84">
        <f t="shared" ref="F40:F46" si="10">SUM(G40:J40)</f>
        <v>262</v>
      </c>
      <c r="G40" s="84">
        <v>177</v>
      </c>
      <c r="H40" s="84">
        <v>58</v>
      </c>
      <c r="I40" s="84">
        <v>6</v>
      </c>
      <c r="J40" s="84">
        <v>21</v>
      </c>
      <c r="K40" s="84">
        <v>0</v>
      </c>
      <c r="L40" s="84">
        <v>0</v>
      </c>
      <c r="M40" s="84">
        <v>49</v>
      </c>
      <c r="N40" s="3"/>
    </row>
    <row r="41" spans="1:14" x14ac:dyDescent="0.2">
      <c r="A41" s="119" t="s">
        <v>18</v>
      </c>
      <c r="B41" s="116">
        <f t="shared" ref="B41:B46" si="11">SUM(C41,F41,K41:M41)</f>
        <v>220</v>
      </c>
      <c r="C41" s="125">
        <f t="shared" si="9"/>
        <v>42</v>
      </c>
      <c r="D41" s="84">
        <v>35</v>
      </c>
      <c r="E41" s="84">
        <v>7</v>
      </c>
      <c r="F41" s="84">
        <f t="shared" si="10"/>
        <v>166</v>
      </c>
      <c r="G41" s="84">
        <v>127</v>
      </c>
      <c r="H41" s="84">
        <v>33</v>
      </c>
      <c r="I41" s="84">
        <v>2</v>
      </c>
      <c r="J41" s="84">
        <v>4</v>
      </c>
      <c r="K41" s="84">
        <v>0</v>
      </c>
      <c r="L41" s="84">
        <v>0</v>
      </c>
      <c r="M41" s="84">
        <v>12</v>
      </c>
      <c r="N41" s="3"/>
    </row>
    <row r="42" spans="1:14" x14ac:dyDescent="0.2">
      <c r="A42" s="119" t="s">
        <v>19</v>
      </c>
      <c r="B42" s="116">
        <f t="shared" si="11"/>
        <v>152</v>
      </c>
      <c r="C42" s="125">
        <f t="shared" si="9"/>
        <v>52</v>
      </c>
      <c r="D42" s="84">
        <v>48</v>
      </c>
      <c r="E42" s="84">
        <v>4</v>
      </c>
      <c r="F42" s="84">
        <f t="shared" si="10"/>
        <v>99</v>
      </c>
      <c r="G42" s="84">
        <v>85</v>
      </c>
      <c r="H42" s="84">
        <v>9</v>
      </c>
      <c r="I42" s="84">
        <v>1</v>
      </c>
      <c r="J42" s="84">
        <v>4</v>
      </c>
      <c r="K42" s="84">
        <v>0</v>
      </c>
      <c r="L42" s="84">
        <v>0</v>
      </c>
      <c r="M42" s="84">
        <v>1</v>
      </c>
      <c r="N42" s="3"/>
    </row>
    <row r="43" spans="1:14" x14ac:dyDescent="0.2">
      <c r="A43" s="119" t="s">
        <v>20</v>
      </c>
      <c r="B43" s="116">
        <f t="shared" si="11"/>
        <v>268</v>
      </c>
      <c r="C43" s="125">
        <f t="shared" si="9"/>
        <v>54</v>
      </c>
      <c r="D43" s="84">
        <v>45</v>
      </c>
      <c r="E43" s="84">
        <v>9</v>
      </c>
      <c r="F43" s="84">
        <f t="shared" si="10"/>
        <v>207</v>
      </c>
      <c r="G43" s="84">
        <v>158</v>
      </c>
      <c r="H43" s="84">
        <v>39</v>
      </c>
      <c r="I43" s="84">
        <v>2</v>
      </c>
      <c r="J43" s="84">
        <v>8</v>
      </c>
      <c r="K43" s="84">
        <v>0</v>
      </c>
      <c r="L43" s="84">
        <v>1</v>
      </c>
      <c r="M43" s="84">
        <v>6</v>
      </c>
      <c r="N43" s="3"/>
    </row>
    <row r="44" spans="1:14" x14ac:dyDescent="0.2">
      <c r="A44" s="119" t="s">
        <v>21</v>
      </c>
      <c r="B44" s="116">
        <f t="shared" si="11"/>
        <v>514</v>
      </c>
      <c r="C44" s="125">
        <f t="shared" si="9"/>
        <v>117</v>
      </c>
      <c r="D44" s="84">
        <v>104</v>
      </c>
      <c r="E44" s="84">
        <v>13</v>
      </c>
      <c r="F44" s="84">
        <f t="shared" si="10"/>
        <v>385</v>
      </c>
      <c r="G44" s="84">
        <v>294</v>
      </c>
      <c r="H44" s="84">
        <v>55</v>
      </c>
      <c r="I44" s="84">
        <v>6</v>
      </c>
      <c r="J44" s="84">
        <v>30</v>
      </c>
      <c r="K44" s="84">
        <v>0</v>
      </c>
      <c r="L44" s="84">
        <v>1</v>
      </c>
      <c r="M44" s="84">
        <v>11</v>
      </c>
      <c r="N44" s="3"/>
    </row>
    <row r="45" spans="1:14" x14ac:dyDescent="0.2">
      <c r="A45" s="134" t="s">
        <v>22</v>
      </c>
      <c r="B45" s="116">
        <f t="shared" si="11"/>
        <v>310</v>
      </c>
      <c r="C45" s="125">
        <f t="shared" si="9"/>
        <v>72</v>
      </c>
      <c r="D45" s="84">
        <v>65</v>
      </c>
      <c r="E45" s="84">
        <v>7</v>
      </c>
      <c r="F45" s="84">
        <f t="shared" si="10"/>
        <v>217</v>
      </c>
      <c r="G45" s="84">
        <v>148</v>
      </c>
      <c r="H45" s="84">
        <v>22</v>
      </c>
      <c r="I45" s="84">
        <v>42</v>
      </c>
      <c r="J45" s="84">
        <v>5</v>
      </c>
      <c r="K45" s="84">
        <v>0</v>
      </c>
      <c r="L45" s="84">
        <v>0</v>
      </c>
      <c r="M45" s="84">
        <v>21</v>
      </c>
      <c r="N45" s="3"/>
    </row>
    <row r="46" spans="1:14" x14ac:dyDescent="0.2">
      <c r="A46" s="120" t="s">
        <v>3</v>
      </c>
      <c r="B46" s="116">
        <f t="shared" si="11"/>
        <v>1888</v>
      </c>
      <c r="C46" s="116">
        <f t="shared" si="9"/>
        <v>450</v>
      </c>
      <c r="D46" s="87">
        <f>SUM(D40:D45)</f>
        <v>390</v>
      </c>
      <c r="E46" s="87">
        <f>SUM(E40:E45)</f>
        <v>60</v>
      </c>
      <c r="F46" s="87">
        <f t="shared" si="10"/>
        <v>1336</v>
      </c>
      <c r="G46" s="87">
        <f t="shared" ref="G46:M46" si="12">SUM(G40:G45)</f>
        <v>989</v>
      </c>
      <c r="H46" s="87">
        <f t="shared" si="12"/>
        <v>216</v>
      </c>
      <c r="I46" s="87">
        <f t="shared" si="12"/>
        <v>59</v>
      </c>
      <c r="J46" s="87">
        <f t="shared" si="12"/>
        <v>72</v>
      </c>
      <c r="K46" s="87">
        <f t="shared" si="12"/>
        <v>0</v>
      </c>
      <c r="L46" s="87">
        <f t="shared" si="12"/>
        <v>2</v>
      </c>
      <c r="M46" s="87">
        <f t="shared" si="12"/>
        <v>100</v>
      </c>
      <c r="N46" s="127"/>
    </row>
    <row r="47" spans="1:14" ht="15.75" customHeight="1" x14ac:dyDescent="0.2"/>
    <row r="48" spans="1:14" ht="15.75" customHeight="1" x14ac:dyDescent="0.2"/>
    <row r="49" spans="1:16" ht="15.75" customHeight="1" x14ac:dyDescent="0.2"/>
    <row r="50" spans="1:16" ht="15.75" customHeight="1" x14ac:dyDescent="0.2"/>
    <row r="51" spans="1:16" ht="15.75" customHeight="1" x14ac:dyDescent="0.2"/>
    <row r="52" spans="1:16" ht="73.5" x14ac:dyDescent="0.2">
      <c r="A52" s="129" t="s">
        <v>624</v>
      </c>
      <c r="B52" s="130" t="s">
        <v>0</v>
      </c>
      <c r="C52" s="130" t="s">
        <v>625</v>
      </c>
      <c r="D52" s="130" t="s">
        <v>626</v>
      </c>
      <c r="E52" s="130" t="s">
        <v>625</v>
      </c>
      <c r="F52" s="130" t="s">
        <v>625</v>
      </c>
      <c r="G52" s="131" t="s">
        <v>627</v>
      </c>
      <c r="H52" s="131" t="s">
        <v>628</v>
      </c>
      <c r="I52" s="131" t="s">
        <v>627</v>
      </c>
      <c r="J52" s="131" t="s">
        <v>1</v>
      </c>
      <c r="K52" s="131" t="s">
        <v>64</v>
      </c>
      <c r="L52" s="131" t="s">
        <v>65</v>
      </c>
      <c r="M52" s="140"/>
      <c r="N52" s="140"/>
      <c r="O52" s="140"/>
      <c r="P52" s="140"/>
    </row>
    <row r="53" spans="1:16" x14ac:dyDescent="0.2">
      <c r="A53" s="132" t="s">
        <v>2</v>
      </c>
      <c r="B53" s="133"/>
      <c r="C53" s="133" t="s">
        <v>3</v>
      </c>
      <c r="D53" s="133" t="s">
        <v>4</v>
      </c>
      <c r="E53" s="133" t="s">
        <v>7</v>
      </c>
      <c r="F53" s="133" t="s">
        <v>8</v>
      </c>
      <c r="G53" s="133" t="s">
        <v>3</v>
      </c>
      <c r="H53" s="133" t="s">
        <v>5</v>
      </c>
      <c r="I53" s="133" t="s">
        <v>6</v>
      </c>
      <c r="J53" s="133" t="s">
        <v>9</v>
      </c>
      <c r="K53" s="133"/>
      <c r="L53" s="133"/>
      <c r="M53" s="140"/>
      <c r="N53" s="140"/>
    </row>
    <row r="54" spans="1:16" x14ac:dyDescent="0.2">
      <c r="A54" s="119" t="s">
        <v>23</v>
      </c>
      <c r="B54" s="116">
        <f t="shared" ref="B54:B59" si="13">SUM(C54,G54,J54:L54)</f>
        <v>334</v>
      </c>
      <c r="C54" s="122">
        <f t="shared" ref="C54:C59" si="14">SUM(D54:F54)</f>
        <v>164</v>
      </c>
      <c r="D54" s="84">
        <v>136</v>
      </c>
      <c r="E54" s="84">
        <v>16</v>
      </c>
      <c r="F54" s="84">
        <v>12</v>
      </c>
      <c r="G54" s="125">
        <f t="shared" ref="G54:G59" si="15">SUM(H54:I54)</f>
        <v>159</v>
      </c>
      <c r="H54" s="84">
        <v>117</v>
      </c>
      <c r="I54" s="84">
        <v>42</v>
      </c>
      <c r="J54" s="84">
        <v>1</v>
      </c>
      <c r="K54" s="84">
        <v>0</v>
      </c>
      <c r="L54" s="84">
        <v>10</v>
      </c>
      <c r="M54" s="3"/>
      <c r="N54" s="140"/>
      <c r="O54" s="140"/>
    </row>
    <row r="55" spans="1:16" x14ac:dyDescent="0.2">
      <c r="A55" s="119" t="s">
        <v>24</v>
      </c>
      <c r="B55" s="116">
        <f t="shared" si="13"/>
        <v>274</v>
      </c>
      <c r="C55" s="122">
        <f t="shared" si="14"/>
        <v>103</v>
      </c>
      <c r="D55" s="84">
        <v>76</v>
      </c>
      <c r="E55" s="84">
        <v>18</v>
      </c>
      <c r="F55" s="84">
        <v>9</v>
      </c>
      <c r="G55" s="125">
        <f t="shared" si="15"/>
        <v>159</v>
      </c>
      <c r="H55" s="84">
        <v>125</v>
      </c>
      <c r="I55" s="84">
        <v>34</v>
      </c>
      <c r="J55" s="84">
        <v>0</v>
      </c>
      <c r="K55" s="84">
        <v>0</v>
      </c>
      <c r="L55" s="84">
        <v>12</v>
      </c>
      <c r="M55" s="3"/>
      <c r="N55" s="140"/>
      <c r="O55" s="140"/>
    </row>
    <row r="56" spans="1:16" x14ac:dyDescent="0.2">
      <c r="A56" s="119" t="s">
        <v>25</v>
      </c>
      <c r="B56" s="116">
        <f t="shared" si="13"/>
        <v>389</v>
      </c>
      <c r="C56" s="122">
        <f t="shared" si="14"/>
        <v>206</v>
      </c>
      <c r="D56" s="84">
        <v>166</v>
      </c>
      <c r="E56" s="84">
        <v>23</v>
      </c>
      <c r="F56" s="84">
        <v>17</v>
      </c>
      <c r="G56" s="125">
        <f t="shared" si="15"/>
        <v>162</v>
      </c>
      <c r="H56" s="84">
        <v>130</v>
      </c>
      <c r="I56" s="84">
        <v>32</v>
      </c>
      <c r="J56" s="84">
        <v>1</v>
      </c>
      <c r="K56" s="84">
        <v>0</v>
      </c>
      <c r="L56" s="84">
        <v>20</v>
      </c>
      <c r="M56" s="3"/>
      <c r="N56" s="140"/>
      <c r="O56" s="140"/>
    </row>
    <row r="57" spans="1:16" x14ac:dyDescent="0.2">
      <c r="A57" s="119" t="s">
        <v>26</v>
      </c>
      <c r="B57" s="116">
        <f t="shared" si="13"/>
        <v>353</v>
      </c>
      <c r="C57" s="122">
        <f t="shared" si="14"/>
        <v>156</v>
      </c>
      <c r="D57" s="84">
        <v>114</v>
      </c>
      <c r="E57" s="84">
        <v>21</v>
      </c>
      <c r="F57" s="84">
        <v>21</v>
      </c>
      <c r="G57" s="125">
        <f t="shared" si="15"/>
        <v>183</v>
      </c>
      <c r="H57" s="84">
        <v>152</v>
      </c>
      <c r="I57" s="84">
        <v>31</v>
      </c>
      <c r="J57" s="84">
        <v>0</v>
      </c>
      <c r="K57" s="84">
        <v>2</v>
      </c>
      <c r="L57" s="84">
        <v>12</v>
      </c>
      <c r="M57" s="3"/>
      <c r="N57" s="140"/>
      <c r="O57" s="140"/>
    </row>
    <row r="58" spans="1:16" x14ac:dyDescent="0.2">
      <c r="A58" s="119" t="s">
        <v>27</v>
      </c>
      <c r="B58" s="116">
        <f t="shared" si="13"/>
        <v>440</v>
      </c>
      <c r="C58" s="122">
        <f t="shared" si="14"/>
        <v>198</v>
      </c>
      <c r="D58" s="84">
        <v>156</v>
      </c>
      <c r="E58" s="84">
        <v>22</v>
      </c>
      <c r="F58" s="84">
        <v>20</v>
      </c>
      <c r="G58" s="125">
        <f t="shared" si="15"/>
        <v>216</v>
      </c>
      <c r="H58" s="84">
        <v>175</v>
      </c>
      <c r="I58" s="84">
        <v>41</v>
      </c>
      <c r="J58" s="84">
        <v>0</v>
      </c>
      <c r="K58" s="84">
        <v>1</v>
      </c>
      <c r="L58" s="84">
        <v>25</v>
      </c>
      <c r="M58" s="3"/>
      <c r="N58" s="140"/>
      <c r="O58" s="140"/>
    </row>
    <row r="59" spans="1:16" x14ac:dyDescent="0.2">
      <c r="A59" s="115" t="s">
        <v>3</v>
      </c>
      <c r="B59" s="116">
        <f t="shared" si="13"/>
        <v>1790</v>
      </c>
      <c r="C59" s="116">
        <f t="shared" si="14"/>
        <v>827</v>
      </c>
      <c r="D59" s="87">
        <f>SUM(D54:D58)</f>
        <v>648</v>
      </c>
      <c r="E59" s="87">
        <f>SUM(E54:E58)</f>
        <v>100</v>
      </c>
      <c r="F59" s="87">
        <f>SUM(F54:F58)</f>
        <v>79</v>
      </c>
      <c r="G59" s="116">
        <f t="shared" si="15"/>
        <v>879</v>
      </c>
      <c r="H59" s="87">
        <f>SUM(H54:H58)</f>
        <v>699</v>
      </c>
      <c r="I59" s="87">
        <f>SUM(I54:I58)</f>
        <v>180</v>
      </c>
      <c r="J59" s="87">
        <f>SUM(J54:J58)</f>
        <v>2</v>
      </c>
      <c r="K59" s="87">
        <f>SUM(K54:K58)</f>
        <v>3</v>
      </c>
      <c r="L59" s="87">
        <f>SUM(L54:L58)</f>
        <v>79</v>
      </c>
      <c r="M59" s="140"/>
      <c r="N59" s="140"/>
    </row>
    <row r="60" spans="1:16" ht="3.6" customHeight="1" x14ac:dyDescent="0.2"/>
    <row r="61" spans="1:16" ht="54" x14ac:dyDescent="0.2">
      <c r="A61" s="129" t="s">
        <v>629</v>
      </c>
      <c r="B61" s="130" t="s">
        <v>0</v>
      </c>
      <c r="C61" s="131" t="s">
        <v>630</v>
      </c>
      <c r="D61" s="131" t="s">
        <v>631</v>
      </c>
      <c r="E61" s="131" t="s">
        <v>630</v>
      </c>
      <c r="F61" s="131" t="s">
        <v>630</v>
      </c>
      <c r="G61" s="131" t="s">
        <v>1</v>
      </c>
      <c r="H61" s="131" t="s">
        <v>64</v>
      </c>
      <c r="I61" s="131" t="s">
        <v>65</v>
      </c>
    </row>
    <row r="62" spans="1:16" x14ac:dyDescent="0.2">
      <c r="A62" s="132" t="s">
        <v>2</v>
      </c>
      <c r="B62" s="133"/>
      <c r="C62" s="133" t="s">
        <v>3</v>
      </c>
      <c r="D62" s="133" t="s">
        <v>5</v>
      </c>
      <c r="E62" s="133" t="s">
        <v>6</v>
      </c>
      <c r="F62" s="133" t="s">
        <v>8</v>
      </c>
      <c r="G62" s="133" t="s">
        <v>9</v>
      </c>
      <c r="H62" s="133"/>
      <c r="I62" s="133"/>
    </row>
    <row r="63" spans="1:16" x14ac:dyDescent="0.2">
      <c r="A63" s="119" t="s">
        <v>28</v>
      </c>
      <c r="B63" s="116">
        <f>SUM(C63,G63:I63)</f>
        <v>70</v>
      </c>
      <c r="C63" s="125">
        <f>SUM(D63:F63)</f>
        <v>64</v>
      </c>
      <c r="D63" s="84">
        <v>48</v>
      </c>
      <c r="E63" s="84">
        <v>10</v>
      </c>
      <c r="F63" s="84">
        <v>6</v>
      </c>
      <c r="G63" s="84">
        <v>0</v>
      </c>
      <c r="H63" s="84">
        <v>0</v>
      </c>
      <c r="I63" s="84">
        <v>6</v>
      </c>
      <c r="J63" s="3"/>
    </row>
    <row r="64" spans="1:16" x14ac:dyDescent="0.2">
      <c r="A64" s="119" t="s">
        <v>29</v>
      </c>
      <c r="B64" s="116">
        <f t="shared" ref="B64:B70" si="16">SUM(C64,G64:I64)</f>
        <v>244</v>
      </c>
      <c r="C64" s="125">
        <f t="shared" ref="C64:C69" si="17">SUM(D64:F64)</f>
        <v>191</v>
      </c>
      <c r="D64" s="84">
        <v>141</v>
      </c>
      <c r="E64" s="84">
        <v>33</v>
      </c>
      <c r="F64" s="84">
        <v>17</v>
      </c>
      <c r="G64" s="84">
        <v>0</v>
      </c>
      <c r="H64" s="84">
        <v>0</v>
      </c>
      <c r="I64" s="84">
        <v>53</v>
      </c>
      <c r="J64" s="3"/>
    </row>
    <row r="65" spans="1:11" x14ac:dyDescent="0.2">
      <c r="A65" s="119" t="s">
        <v>30</v>
      </c>
      <c r="B65" s="116">
        <f t="shared" si="16"/>
        <v>204</v>
      </c>
      <c r="C65" s="125">
        <f t="shared" si="17"/>
        <v>180</v>
      </c>
      <c r="D65" s="84">
        <v>137</v>
      </c>
      <c r="E65" s="84">
        <v>28</v>
      </c>
      <c r="F65" s="84">
        <v>15</v>
      </c>
      <c r="G65" s="84">
        <v>2</v>
      </c>
      <c r="H65" s="84">
        <v>0</v>
      </c>
      <c r="I65" s="84">
        <v>22</v>
      </c>
      <c r="J65" s="3"/>
    </row>
    <row r="66" spans="1:11" x14ac:dyDescent="0.2">
      <c r="A66" s="119" t="s">
        <v>31</v>
      </c>
      <c r="B66" s="116">
        <f t="shared" si="16"/>
        <v>222</v>
      </c>
      <c r="C66" s="125">
        <f t="shared" si="17"/>
        <v>188</v>
      </c>
      <c r="D66" s="84">
        <v>137</v>
      </c>
      <c r="E66" s="84">
        <v>35</v>
      </c>
      <c r="F66" s="84">
        <v>16</v>
      </c>
      <c r="G66" s="84">
        <v>1</v>
      </c>
      <c r="H66" s="84">
        <v>0</v>
      </c>
      <c r="I66" s="84">
        <v>33</v>
      </c>
      <c r="J66" s="3"/>
    </row>
    <row r="67" spans="1:11" x14ac:dyDescent="0.2">
      <c r="A67" s="119" t="s">
        <v>32</v>
      </c>
      <c r="B67" s="116">
        <f t="shared" si="16"/>
        <v>264</v>
      </c>
      <c r="C67" s="125">
        <f t="shared" si="17"/>
        <v>240</v>
      </c>
      <c r="D67" s="84">
        <v>199</v>
      </c>
      <c r="E67" s="84">
        <v>31</v>
      </c>
      <c r="F67" s="84">
        <v>10</v>
      </c>
      <c r="G67" s="84">
        <v>0</v>
      </c>
      <c r="H67" s="84">
        <v>0</v>
      </c>
      <c r="I67" s="84">
        <v>24</v>
      </c>
      <c r="J67" s="3"/>
    </row>
    <row r="68" spans="1:11" x14ac:dyDescent="0.2">
      <c r="A68" s="134" t="s">
        <v>33</v>
      </c>
      <c r="B68" s="116">
        <f t="shared" si="16"/>
        <v>29</v>
      </c>
      <c r="C68" s="125">
        <f t="shared" si="17"/>
        <v>27</v>
      </c>
      <c r="D68" s="84">
        <v>22</v>
      </c>
      <c r="E68" s="84">
        <v>4</v>
      </c>
      <c r="F68" s="84">
        <v>1</v>
      </c>
      <c r="G68" s="84">
        <v>0</v>
      </c>
      <c r="H68" s="84">
        <v>0</v>
      </c>
      <c r="I68" s="84">
        <v>2</v>
      </c>
      <c r="J68" s="3"/>
    </row>
    <row r="69" spans="1:11" x14ac:dyDescent="0.2">
      <c r="A69" s="134" t="s">
        <v>94</v>
      </c>
      <c r="B69" s="116">
        <f t="shared" si="16"/>
        <v>203</v>
      </c>
      <c r="C69" s="125">
        <f t="shared" si="17"/>
        <v>183</v>
      </c>
      <c r="D69" s="84">
        <v>144</v>
      </c>
      <c r="E69" s="84">
        <v>22</v>
      </c>
      <c r="F69" s="84">
        <v>17</v>
      </c>
      <c r="G69" s="84">
        <v>0</v>
      </c>
      <c r="H69" s="84">
        <v>0</v>
      </c>
      <c r="I69" s="84">
        <v>20</v>
      </c>
      <c r="J69" s="3"/>
    </row>
    <row r="70" spans="1:11" x14ac:dyDescent="0.2">
      <c r="A70" s="115" t="s">
        <v>3</v>
      </c>
      <c r="B70" s="116">
        <f t="shared" si="16"/>
        <v>1236</v>
      </c>
      <c r="C70" s="116">
        <f>SUM(D70:F70)</f>
        <v>1073</v>
      </c>
      <c r="D70" s="87">
        <f t="shared" ref="D70:I70" si="18">SUM(D63:D69)</f>
        <v>828</v>
      </c>
      <c r="E70" s="87">
        <f t="shared" si="18"/>
        <v>163</v>
      </c>
      <c r="F70" s="87">
        <f t="shared" si="18"/>
        <v>82</v>
      </c>
      <c r="G70" s="87">
        <f t="shared" si="18"/>
        <v>3</v>
      </c>
      <c r="H70" s="87">
        <f t="shared" si="18"/>
        <v>0</v>
      </c>
      <c r="I70" s="87">
        <f t="shared" si="18"/>
        <v>160</v>
      </c>
    </row>
    <row r="71" spans="1:11" ht="3.6" customHeight="1" x14ac:dyDescent="0.2"/>
    <row r="72" spans="1:11" ht="70.5" x14ac:dyDescent="0.2">
      <c r="A72" s="129" t="s">
        <v>632</v>
      </c>
      <c r="B72" s="130" t="s">
        <v>0</v>
      </c>
      <c r="C72" s="130" t="s">
        <v>633</v>
      </c>
      <c r="D72" s="130" t="s">
        <v>634</v>
      </c>
      <c r="E72" s="130" t="s">
        <v>633</v>
      </c>
      <c r="F72" s="131" t="s">
        <v>1</v>
      </c>
      <c r="G72" s="131" t="s">
        <v>64</v>
      </c>
      <c r="H72" s="131" t="s">
        <v>65</v>
      </c>
      <c r="I72" s="140"/>
      <c r="J72" s="140"/>
      <c r="K72" s="140"/>
    </row>
    <row r="73" spans="1:11" x14ac:dyDescent="0.2">
      <c r="A73" s="132" t="s">
        <v>2</v>
      </c>
      <c r="B73" s="144"/>
      <c r="C73" s="144" t="s">
        <v>3</v>
      </c>
      <c r="D73" s="144" t="s">
        <v>5</v>
      </c>
      <c r="E73" s="144" t="s">
        <v>6</v>
      </c>
      <c r="F73" s="144" t="s">
        <v>9</v>
      </c>
      <c r="G73" s="144"/>
      <c r="H73" s="144"/>
      <c r="I73" s="140"/>
      <c r="J73" s="140"/>
      <c r="K73" s="140"/>
    </row>
    <row r="74" spans="1:11" x14ac:dyDescent="0.2">
      <c r="A74" s="139" t="s">
        <v>77</v>
      </c>
      <c r="B74" s="116">
        <f>SUM(C74,F74:H74)</f>
        <v>323</v>
      </c>
      <c r="C74" s="122">
        <f t="shared" ref="C74:C80" si="19">SUM(D74:E74)</f>
        <v>286</v>
      </c>
      <c r="D74" s="84">
        <v>253</v>
      </c>
      <c r="E74" s="84">
        <v>33</v>
      </c>
      <c r="F74" s="84">
        <v>1</v>
      </c>
      <c r="G74" s="84">
        <v>0</v>
      </c>
      <c r="H74" s="84">
        <v>36</v>
      </c>
      <c r="I74" s="3"/>
      <c r="J74" s="140"/>
      <c r="K74" s="140"/>
    </row>
    <row r="75" spans="1:11" x14ac:dyDescent="0.2">
      <c r="A75" s="139" t="s">
        <v>78</v>
      </c>
      <c r="B75" s="116">
        <f t="shared" ref="B75:B80" si="20">SUM(C75,F75:H75)</f>
        <v>311</v>
      </c>
      <c r="C75" s="122">
        <f t="shared" si="19"/>
        <v>250</v>
      </c>
      <c r="D75" s="84">
        <v>213</v>
      </c>
      <c r="E75" s="84">
        <v>37</v>
      </c>
      <c r="F75" s="84">
        <v>1</v>
      </c>
      <c r="G75" s="84">
        <v>0</v>
      </c>
      <c r="H75" s="84">
        <v>60</v>
      </c>
      <c r="I75" s="3"/>
      <c r="J75" s="140"/>
      <c r="K75" s="138"/>
    </row>
    <row r="76" spans="1:11" x14ac:dyDescent="0.2">
      <c r="A76" s="139" t="s">
        <v>83</v>
      </c>
      <c r="B76" s="116">
        <f t="shared" si="20"/>
        <v>101</v>
      </c>
      <c r="C76" s="122">
        <f t="shared" si="19"/>
        <v>87</v>
      </c>
      <c r="D76" s="84">
        <v>78</v>
      </c>
      <c r="E76" s="84">
        <v>9</v>
      </c>
      <c r="F76" s="84">
        <v>0</v>
      </c>
      <c r="G76" s="84">
        <v>0</v>
      </c>
      <c r="H76" s="84">
        <v>14</v>
      </c>
      <c r="I76" s="3"/>
      <c r="J76" s="140"/>
      <c r="K76" s="138"/>
    </row>
    <row r="77" spans="1:11" x14ac:dyDescent="0.2">
      <c r="A77" s="139" t="s">
        <v>79</v>
      </c>
      <c r="B77" s="116">
        <f t="shared" si="20"/>
        <v>336</v>
      </c>
      <c r="C77" s="122">
        <f t="shared" si="19"/>
        <v>282</v>
      </c>
      <c r="D77" s="84">
        <v>244</v>
      </c>
      <c r="E77" s="84">
        <v>38</v>
      </c>
      <c r="F77" s="84">
        <v>0</v>
      </c>
      <c r="G77" s="84">
        <v>0</v>
      </c>
      <c r="H77" s="84">
        <v>54</v>
      </c>
      <c r="I77" s="3"/>
      <c r="J77" s="140"/>
      <c r="K77" s="140"/>
    </row>
    <row r="78" spans="1:11" x14ac:dyDescent="0.2">
      <c r="A78" s="139" t="s">
        <v>179</v>
      </c>
      <c r="B78" s="116">
        <f t="shared" si="20"/>
        <v>280</v>
      </c>
      <c r="C78" s="122">
        <f t="shared" si="19"/>
        <v>227</v>
      </c>
      <c r="D78" s="84">
        <v>201</v>
      </c>
      <c r="E78" s="84">
        <v>26</v>
      </c>
      <c r="F78" s="84">
        <v>1</v>
      </c>
      <c r="G78" s="84">
        <v>0</v>
      </c>
      <c r="H78" s="84">
        <v>52</v>
      </c>
      <c r="I78" s="3"/>
      <c r="J78" s="140"/>
      <c r="K78" s="140"/>
    </row>
    <row r="79" spans="1:11" x14ac:dyDescent="0.2">
      <c r="A79" s="139" t="s">
        <v>80</v>
      </c>
      <c r="B79" s="116">
        <f t="shared" si="20"/>
        <v>252</v>
      </c>
      <c r="C79" s="122">
        <f t="shared" si="19"/>
        <v>208</v>
      </c>
      <c r="D79" s="84">
        <v>171</v>
      </c>
      <c r="E79" s="84">
        <v>37</v>
      </c>
      <c r="F79" s="84">
        <v>0</v>
      </c>
      <c r="G79" s="84">
        <v>0</v>
      </c>
      <c r="H79" s="84">
        <v>44</v>
      </c>
      <c r="I79" s="3"/>
      <c r="J79" s="140"/>
      <c r="K79" s="140"/>
    </row>
    <row r="80" spans="1:11" x14ac:dyDescent="0.2">
      <c r="A80" s="145" t="s">
        <v>3</v>
      </c>
      <c r="B80" s="116">
        <f t="shared" si="20"/>
        <v>1603</v>
      </c>
      <c r="C80" s="116">
        <f t="shared" si="19"/>
        <v>1340</v>
      </c>
      <c r="D80" s="87">
        <f>SUM(D74:D79)</f>
        <v>1160</v>
      </c>
      <c r="E80" s="87">
        <f>SUM(E74:E79)</f>
        <v>180</v>
      </c>
      <c r="F80" s="87">
        <f>SUM(F74:F79)</f>
        <v>3</v>
      </c>
      <c r="G80" s="87">
        <f>SUM(G74:G79)</f>
        <v>0</v>
      </c>
      <c r="H80" s="87">
        <f>SUM(H74:H79)</f>
        <v>260</v>
      </c>
      <c r="I80" s="140"/>
      <c r="J80" s="140"/>
      <c r="K80" s="140"/>
    </row>
    <row r="81" spans="1:13" ht="3.6" customHeight="1" x14ac:dyDescent="0.2">
      <c r="A81" s="146"/>
      <c r="B81" s="127"/>
      <c r="C81" s="127"/>
      <c r="D81" s="127"/>
      <c r="E81" s="127"/>
      <c r="F81" s="127"/>
      <c r="G81" s="127"/>
      <c r="H81" s="138"/>
      <c r="I81" s="140"/>
      <c r="J81" s="140"/>
    </row>
    <row r="82" spans="1:13" ht="72.75" x14ac:dyDescent="0.2">
      <c r="A82" s="129" t="s">
        <v>635</v>
      </c>
      <c r="B82" s="130" t="s">
        <v>0</v>
      </c>
      <c r="C82" s="131" t="s">
        <v>636</v>
      </c>
      <c r="D82" s="131" t="s">
        <v>637</v>
      </c>
      <c r="E82" s="131" t="s">
        <v>638</v>
      </c>
      <c r="F82" s="131" t="s">
        <v>636</v>
      </c>
      <c r="G82" s="131" t="s">
        <v>1</v>
      </c>
      <c r="H82" s="131" t="s">
        <v>64</v>
      </c>
      <c r="I82" s="131" t="s">
        <v>65</v>
      </c>
      <c r="J82" s="140"/>
      <c r="K82" s="140"/>
      <c r="L82" s="140"/>
      <c r="M82" s="140"/>
    </row>
    <row r="83" spans="1:13" x14ac:dyDescent="0.2">
      <c r="A83" s="132" t="s">
        <v>2</v>
      </c>
      <c r="B83" s="133"/>
      <c r="C83" s="133" t="s">
        <v>3</v>
      </c>
      <c r="D83" s="133" t="s">
        <v>4</v>
      </c>
      <c r="E83" s="133" t="s">
        <v>7</v>
      </c>
      <c r="F83" s="133" t="s">
        <v>8</v>
      </c>
      <c r="G83" s="133" t="s">
        <v>9</v>
      </c>
      <c r="H83" s="133"/>
      <c r="I83" s="133"/>
      <c r="J83" s="140"/>
      <c r="K83" s="140"/>
      <c r="L83" s="140"/>
      <c r="M83" s="140"/>
    </row>
    <row r="84" spans="1:13" x14ac:dyDescent="0.2">
      <c r="A84" s="119" t="s">
        <v>639</v>
      </c>
      <c r="B84" s="116">
        <f>SUM(C84,G84:I84)</f>
        <v>111</v>
      </c>
      <c r="C84" s="125">
        <f>SUM(D84:F84)</f>
        <v>68</v>
      </c>
      <c r="D84" s="84">
        <v>46</v>
      </c>
      <c r="E84" s="84">
        <v>13</v>
      </c>
      <c r="F84" s="84">
        <v>9</v>
      </c>
      <c r="G84" s="84">
        <v>0</v>
      </c>
      <c r="H84" s="84">
        <v>0</v>
      </c>
      <c r="I84" s="84">
        <v>43</v>
      </c>
      <c r="J84" s="3"/>
      <c r="K84" s="138"/>
      <c r="L84" s="140"/>
      <c r="M84" s="140"/>
    </row>
    <row r="85" spans="1:13" x14ac:dyDescent="0.2">
      <c r="A85" s="119" t="s">
        <v>640</v>
      </c>
      <c r="B85" s="116">
        <f>SUM(C85,G85:I85)</f>
        <v>343</v>
      </c>
      <c r="C85" s="125">
        <f>SUM(D85:F85)</f>
        <v>213</v>
      </c>
      <c r="D85" s="84">
        <v>153</v>
      </c>
      <c r="E85" s="84">
        <v>27</v>
      </c>
      <c r="F85" s="84">
        <v>33</v>
      </c>
      <c r="G85" s="84">
        <v>5</v>
      </c>
      <c r="H85" s="84">
        <v>0</v>
      </c>
      <c r="I85" s="84">
        <v>125</v>
      </c>
      <c r="J85" s="86"/>
      <c r="K85" s="138"/>
      <c r="L85" s="140"/>
      <c r="M85" s="140"/>
    </row>
    <row r="86" spans="1:13" x14ac:dyDescent="0.2">
      <c r="A86" s="119" t="s">
        <v>641</v>
      </c>
      <c r="B86" s="116">
        <f>SUM(C86,G86:I86)</f>
        <v>418</v>
      </c>
      <c r="C86" s="125">
        <f>SUM(D86:F86)</f>
        <v>267</v>
      </c>
      <c r="D86" s="84">
        <v>202</v>
      </c>
      <c r="E86" s="84">
        <v>36</v>
      </c>
      <c r="F86" s="84">
        <v>29</v>
      </c>
      <c r="G86" s="84">
        <v>0</v>
      </c>
      <c r="H86" s="84">
        <v>0</v>
      </c>
      <c r="I86" s="84">
        <v>151</v>
      </c>
      <c r="J86" s="3"/>
      <c r="K86" s="138"/>
      <c r="L86" s="140"/>
      <c r="M86" s="140"/>
    </row>
    <row r="87" spans="1:13" x14ac:dyDescent="0.2">
      <c r="A87" s="119" t="s">
        <v>642</v>
      </c>
      <c r="B87" s="116">
        <f>SUM(C87,G87:I87)</f>
        <v>333</v>
      </c>
      <c r="C87" s="125">
        <f>SUM(D87:F87)</f>
        <v>228</v>
      </c>
      <c r="D87" s="84">
        <v>163</v>
      </c>
      <c r="E87" s="84">
        <v>39</v>
      </c>
      <c r="F87" s="84">
        <v>26</v>
      </c>
      <c r="G87" s="84">
        <v>2</v>
      </c>
      <c r="H87" s="84">
        <v>0</v>
      </c>
      <c r="I87" s="84">
        <v>103</v>
      </c>
      <c r="J87" s="86"/>
      <c r="K87" s="138"/>
      <c r="L87" s="140"/>
      <c r="M87" s="140"/>
    </row>
    <row r="88" spans="1:13" x14ac:dyDescent="0.2">
      <c r="A88" s="115" t="s">
        <v>3</v>
      </c>
      <c r="B88" s="116">
        <f>SUM(C88,G88:I88)</f>
        <v>1205</v>
      </c>
      <c r="C88" s="116">
        <f>SUM(D88:F88)</f>
        <v>776</v>
      </c>
      <c r="D88" s="87">
        <f t="shared" ref="D88:I88" si="21">SUM(D84:D87)</f>
        <v>564</v>
      </c>
      <c r="E88" s="87">
        <f t="shared" si="21"/>
        <v>115</v>
      </c>
      <c r="F88" s="87">
        <f t="shared" si="21"/>
        <v>97</v>
      </c>
      <c r="G88" s="87">
        <f t="shared" si="21"/>
        <v>7</v>
      </c>
      <c r="H88" s="87">
        <f t="shared" si="21"/>
        <v>0</v>
      </c>
      <c r="I88" s="87">
        <f t="shared" si="21"/>
        <v>422</v>
      </c>
      <c r="J88" s="140"/>
      <c r="K88" s="140"/>
      <c r="L88" s="140"/>
      <c r="M88" s="140"/>
    </row>
    <row r="89" spans="1:13" ht="3.6" customHeight="1" x14ac:dyDescent="0.2"/>
    <row r="90" spans="1:13" ht="72.75" x14ac:dyDescent="0.2">
      <c r="A90" s="112" t="s">
        <v>643</v>
      </c>
      <c r="B90" s="113" t="s">
        <v>0</v>
      </c>
      <c r="C90" s="114" t="s">
        <v>644</v>
      </c>
      <c r="D90" s="114" t="s">
        <v>645</v>
      </c>
      <c r="E90" s="114" t="s">
        <v>644</v>
      </c>
      <c r="F90" s="114" t="s">
        <v>1</v>
      </c>
      <c r="G90" s="114" t="s">
        <v>64</v>
      </c>
      <c r="H90" s="114" t="s">
        <v>65</v>
      </c>
      <c r="I90" s="140"/>
    </row>
    <row r="91" spans="1:13" x14ac:dyDescent="0.2">
      <c r="A91" s="115" t="s">
        <v>2</v>
      </c>
      <c r="B91" s="116"/>
      <c r="C91" s="116" t="s">
        <v>3</v>
      </c>
      <c r="D91" s="116" t="s">
        <v>5</v>
      </c>
      <c r="E91" s="116" t="s">
        <v>6</v>
      </c>
      <c r="F91" s="116" t="s">
        <v>9</v>
      </c>
      <c r="G91" s="116"/>
      <c r="H91" s="116"/>
      <c r="I91" s="140"/>
    </row>
    <row r="92" spans="1:13" x14ac:dyDescent="0.2">
      <c r="A92" s="119" t="s">
        <v>34</v>
      </c>
      <c r="B92" s="116">
        <f t="shared" ref="B92:B97" si="22">SUM(C92,F92:H92)</f>
        <v>592</v>
      </c>
      <c r="C92" s="125">
        <f t="shared" ref="C92:C97" si="23">SUM(D92:E92)</f>
        <v>453</v>
      </c>
      <c r="D92" s="84">
        <v>377</v>
      </c>
      <c r="E92" s="84">
        <v>76</v>
      </c>
      <c r="F92" s="84">
        <v>3</v>
      </c>
      <c r="G92" s="84">
        <v>0</v>
      </c>
      <c r="H92" s="84">
        <v>136</v>
      </c>
      <c r="I92" s="86"/>
    </row>
    <row r="93" spans="1:13" x14ac:dyDescent="0.2">
      <c r="A93" s="119" t="s">
        <v>35</v>
      </c>
      <c r="B93" s="116">
        <f t="shared" si="22"/>
        <v>459</v>
      </c>
      <c r="C93" s="125">
        <f t="shared" si="23"/>
        <v>360</v>
      </c>
      <c r="D93" s="84">
        <v>309</v>
      </c>
      <c r="E93" s="84">
        <v>51</v>
      </c>
      <c r="F93" s="84">
        <v>1</v>
      </c>
      <c r="G93" s="84">
        <v>0</v>
      </c>
      <c r="H93" s="84">
        <v>98</v>
      </c>
      <c r="I93" s="86"/>
    </row>
    <row r="94" spans="1:13" x14ac:dyDescent="0.2">
      <c r="A94" s="119" t="s">
        <v>36</v>
      </c>
      <c r="B94" s="116">
        <f t="shared" si="22"/>
        <v>505</v>
      </c>
      <c r="C94" s="125">
        <f t="shared" si="23"/>
        <v>367</v>
      </c>
      <c r="D94" s="84">
        <v>329</v>
      </c>
      <c r="E94" s="84">
        <v>38</v>
      </c>
      <c r="F94" s="84">
        <v>2</v>
      </c>
      <c r="G94" s="84">
        <v>0</v>
      </c>
      <c r="H94" s="84">
        <v>136</v>
      </c>
      <c r="I94" s="86"/>
    </row>
    <row r="95" spans="1:13" x14ac:dyDescent="0.2">
      <c r="A95" s="119" t="s">
        <v>646</v>
      </c>
      <c r="B95" s="116">
        <f t="shared" si="22"/>
        <v>430</v>
      </c>
      <c r="C95" s="125">
        <f t="shared" si="23"/>
        <v>286</v>
      </c>
      <c r="D95" s="84">
        <v>233</v>
      </c>
      <c r="E95" s="84">
        <v>53</v>
      </c>
      <c r="F95" s="84">
        <v>2</v>
      </c>
      <c r="G95" s="84">
        <v>1</v>
      </c>
      <c r="H95" s="84">
        <v>141</v>
      </c>
      <c r="I95" s="86"/>
    </row>
    <row r="96" spans="1:13" x14ac:dyDescent="0.2">
      <c r="A96" s="119" t="s">
        <v>647</v>
      </c>
      <c r="B96" s="116">
        <f t="shared" si="22"/>
        <v>245</v>
      </c>
      <c r="C96" s="125">
        <f t="shared" si="23"/>
        <v>151</v>
      </c>
      <c r="D96" s="84">
        <v>129</v>
      </c>
      <c r="E96" s="84">
        <v>22</v>
      </c>
      <c r="F96" s="84">
        <v>1</v>
      </c>
      <c r="G96" s="84">
        <v>0</v>
      </c>
      <c r="H96" s="84">
        <v>93</v>
      </c>
      <c r="I96" s="86"/>
    </row>
    <row r="97" spans="1:9" x14ac:dyDescent="0.2">
      <c r="A97" s="115" t="s">
        <v>3</v>
      </c>
      <c r="B97" s="116">
        <f t="shared" si="22"/>
        <v>2231</v>
      </c>
      <c r="C97" s="116">
        <f t="shared" si="23"/>
        <v>1617</v>
      </c>
      <c r="D97" s="87">
        <f>SUM(D92:D96)</f>
        <v>1377</v>
      </c>
      <c r="E97" s="87">
        <f>SUM(E92:E96)</f>
        <v>240</v>
      </c>
      <c r="F97" s="87">
        <f>SUM(F92:F96)</f>
        <v>9</v>
      </c>
      <c r="G97" s="87">
        <f>SUM(G92:G96)</f>
        <v>1</v>
      </c>
      <c r="H97" s="87">
        <f>SUM(H92:H96)</f>
        <v>604</v>
      </c>
      <c r="I97" s="140"/>
    </row>
    <row r="98" spans="1:9" ht="15.75" customHeight="1" x14ac:dyDescent="0.2"/>
    <row r="99" spans="1:9" ht="15.75" customHeight="1" x14ac:dyDescent="0.2"/>
    <row r="100" spans="1:9" ht="15.75" customHeight="1" x14ac:dyDescent="0.2"/>
    <row r="101" spans="1:9" ht="15.75" customHeight="1" x14ac:dyDescent="0.2"/>
    <row r="102" spans="1:9" ht="15.75" customHeight="1" x14ac:dyDescent="0.2"/>
    <row r="103" spans="1:9" ht="15.75" customHeight="1" x14ac:dyDescent="0.2"/>
    <row r="104" spans="1:9" ht="15.75" customHeight="1" x14ac:dyDescent="0.2"/>
    <row r="105" spans="1:9" ht="84" x14ac:dyDescent="0.2">
      <c r="A105" s="112" t="s">
        <v>648</v>
      </c>
      <c r="B105" s="113" t="s">
        <v>0</v>
      </c>
      <c r="C105" s="114" t="s">
        <v>649</v>
      </c>
      <c r="D105" s="114" t="s">
        <v>650</v>
      </c>
      <c r="E105" s="114" t="s">
        <v>649</v>
      </c>
      <c r="F105" s="114" t="s">
        <v>1</v>
      </c>
      <c r="G105" s="114" t="s">
        <v>64</v>
      </c>
      <c r="H105" s="114" t="s">
        <v>65</v>
      </c>
    </row>
    <row r="106" spans="1:9" x14ac:dyDescent="0.2">
      <c r="A106" s="115" t="s">
        <v>2</v>
      </c>
      <c r="B106" s="116"/>
      <c r="C106" s="116" t="s">
        <v>3</v>
      </c>
      <c r="D106" s="116" t="s">
        <v>4</v>
      </c>
      <c r="E106" s="116" t="s">
        <v>7</v>
      </c>
      <c r="F106" s="116" t="s">
        <v>9</v>
      </c>
      <c r="G106" s="116"/>
      <c r="H106" s="116"/>
    </row>
    <row r="107" spans="1:9" x14ac:dyDescent="0.2">
      <c r="A107" s="119" t="s">
        <v>651</v>
      </c>
      <c r="B107" s="116">
        <f>SUM(C107,F107:H107)</f>
        <v>226</v>
      </c>
      <c r="C107" s="125">
        <f>SUM(D107:E107)</f>
        <v>138</v>
      </c>
      <c r="D107" s="84">
        <v>113</v>
      </c>
      <c r="E107" s="84">
        <v>25</v>
      </c>
      <c r="F107" s="84">
        <v>1</v>
      </c>
      <c r="G107" s="84">
        <v>0</v>
      </c>
      <c r="H107" s="84">
        <v>87</v>
      </c>
      <c r="I107" s="3"/>
    </row>
    <row r="108" spans="1:9" x14ac:dyDescent="0.2">
      <c r="A108" s="119" t="s">
        <v>652</v>
      </c>
      <c r="B108" s="116">
        <f>SUM(C108,F108:H108)</f>
        <v>140</v>
      </c>
      <c r="C108" s="125">
        <f>SUM(D108:E108)</f>
        <v>96</v>
      </c>
      <c r="D108" s="84">
        <v>69</v>
      </c>
      <c r="E108" s="84">
        <v>27</v>
      </c>
      <c r="F108" s="84">
        <v>2</v>
      </c>
      <c r="G108" s="84">
        <v>0</v>
      </c>
      <c r="H108" s="84">
        <v>42</v>
      </c>
      <c r="I108" s="3"/>
    </row>
    <row r="109" spans="1:9" x14ac:dyDescent="0.2">
      <c r="A109" s="119" t="s">
        <v>653</v>
      </c>
      <c r="B109" s="116">
        <f>SUM(C109,F109:H109)</f>
        <v>435</v>
      </c>
      <c r="C109" s="125">
        <f>SUM(D109:E109)</f>
        <v>296</v>
      </c>
      <c r="D109" s="84">
        <v>223</v>
      </c>
      <c r="E109" s="84">
        <v>73</v>
      </c>
      <c r="F109" s="84">
        <v>2</v>
      </c>
      <c r="G109" s="84">
        <v>0</v>
      </c>
      <c r="H109" s="84">
        <v>137</v>
      </c>
      <c r="I109" s="3"/>
    </row>
    <row r="110" spans="1:9" x14ac:dyDescent="0.2">
      <c r="A110" s="119" t="s">
        <v>654</v>
      </c>
      <c r="B110" s="116">
        <f>SUM(C110,F110:H110)</f>
        <v>439</v>
      </c>
      <c r="C110" s="125">
        <f>SUM(D110:E110)</f>
        <v>262</v>
      </c>
      <c r="D110" s="84">
        <v>197</v>
      </c>
      <c r="E110" s="84">
        <v>65</v>
      </c>
      <c r="F110" s="84">
        <v>3</v>
      </c>
      <c r="G110" s="84">
        <v>0</v>
      </c>
      <c r="H110" s="84">
        <v>174</v>
      </c>
      <c r="I110" s="3"/>
    </row>
    <row r="111" spans="1:9" x14ac:dyDescent="0.2">
      <c r="A111" s="115" t="s">
        <v>3</v>
      </c>
      <c r="B111" s="116">
        <f>SUM(C111,F111:H111)</f>
        <v>1240</v>
      </c>
      <c r="C111" s="116">
        <f>SUM(D111:E111)</f>
        <v>792</v>
      </c>
      <c r="D111" s="87">
        <f>SUM(D107:D110)</f>
        <v>602</v>
      </c>
      <c r="E111" s="87">
        <f>SUM(E107:E110)</f>
        <v>190</v>
      </c>
      <c r="F111" s="87">
        <f>SUM(F107:F110)</f>
        <v>8</v>
      </c>
      <c r="G111" s="87">
        <f>SUM(G107:G110)</f>
        <v>0</v>
      </c>
      <c r="H111" s="87">
        <f>SUM(H107:H110)</f>
        <v>440</v>
      </c>
    </row>
    <row r="112" spans="1:9" ht="3.6" customHeight="1" x14ac:dyDescent="0.2"/>
    <row r="113" spans="1:10" ht="73.5" x14ac:dyDescent="0.2">
      <c r="A113" s="112" t="s">
        <v>655</v>
      </c>
      <c r="B113" s="113" t="s">
        <v>0</v>
      </c>
      <c r="C113" s="114" t="s">
        <v>656</v>
      </c>
      <c r="D113" s="114" t="s">
        <v>657</v>
      </c>
      <c r="E113" s="114" t="s">
        <v>656</v>
      </c>
      <c r="F113" s="114" t="s">
        <v>656</v>
      </c>
      <c r="G113" s="114" t="s">
        <v>1</v>
      </c>
      <c r="H113" s="147" t="s">
        <v>64</v>
      </c>
      <c r="I113" s="147" t="s">
        <v>65</v>
      </c>
    </row>
    <row r="114" spans="1:10" x14ac:dyDescent="0.2">
      <c r="A114" s="115" t="s">
        <v>2</v>
      </c>
      <c r="B114" s="116"/>
      <c r="C114" s="116" t="s">
        <v>3</v>
      </c>
      <c r="D114" s="116" t="s">
        <v>5</v>
      </c>
      <c r="E114" s="116" t="s">
        <v>6</v>
      </c>
      <c r="F114" s="116" t="s">
        <v>8</v>
      </c>
      <c r="G114" s="116" t="s">
        <v>9</v>
      </c>
      <c r="H114" s="116"/>
      <c r="I114" s="116"/>
    </row>
    <row r="115" spans="1:10" x14ac:dyDescent="0.2">
      <c r="A115" s="119" t="s">
        <v>658</v>
      </c>
      <c r="B115" s="116">
        <f>SUM(C115,G115:I115)</f>
        <v>291</v>
      </c>
      <c r="C115" s="148">
        <f>SUM(D115:F115)</f>
        <v>210</v>
      </c>
      <c r="D115" s="84">
        <v>156</v>
      </c>
      <c r="E115" s="84">
        <v>27</v>
      </c>
      <c r="F115" s="84">
        <v>27</v>
      </c>
      <c r="G115" s="84">
        <v>5</v>
      </c>
      <c r="H115" s="84">
        <v>0</v>
      </c>
      <c r="I115" s="84">
        <v>76</v>
      </c>
      <c r="J115" s="86"/>
    </row>
    <row r="116" spans="1:10" x14ac:dyDescent="0.2">
      <c r="A116" s="119" t="s">
        <v>659</v>
      </c>
      <c r="B116" s="116">
        <f>SUM(C116,G116:I116)</f>
        <v>369</v>
      </c>
      <c r="C116" s="148">
        <f>SUM(D116:F116)</f>
        <v>275</v>
      </c>
      <c r="D116" s="84">
        <v>214</v>
      </c>
      <c r="E116" s="84">
        <v>29</v>
      </c>
      <c r="F116" s="84">
        <v>32</v>
      </c>
      <c r="G116" s="84">
        <v>4</v>
      </c>
      <c r="H116" s="84">
        <v>0</v>
      </c>
      <c r="I116" s="84">
        <v>90</v>
      </c>
      <c r="J116" s="3"/>
    </row>
    <row r="117" spans="1:10" x14ac:dyDescent="0.2">
      <c r="A117" s="119" t="s">
        <v>660</v>
      </c>
      <c r="B117" s="116">
        <f>SUM(C117,G117:I117)</f>
        <v>306</v>
      </c>
      <c r="C117" s="148">
        <f>SUM(D117:F117)</f>
        <v>192</v>
      </c>
      <c r="D117" s="84">
        <v>133</v>
      </c>
      <c r="E117" s="84">
        <v>29</v>
      </c>
      <c r="F117" s="84">
        <v>30</v>
      </c>
      <c r="G117" s="84">
        <v>3</v>
      </c>
      <c r="H117" s="84">
        <v>0</v>
      </c>
      <c r="I117" s="84">
        <v>111</v>
      </c>
      <c r="J117" s="86"/>
    </row>
    <row r="118" spans="1:10" x14ac:dyDescent="0.2">
      <c r="A118" s="119" t="s">
        <v>661</v>
      </c>
      <c r="B118" s="116">
        <f>SUM(C118,G118:I118)</f>
        <v>515</v>
      </c>
      <c r="C118" s="148">
        <f>SUM(D118:F118)</f>
        <v>373</v>
      </c>
      <c r="D118" s="84">
        <v>288</v>
      </c>
      <c r="E118" s="84">
        <v>36</v>
      </c>
      <c r="F118" s="84">
        <v>49</v>
      </c>
      <c r="G118" s="84">
        <v>0</v>
      </c>
      <c r="H118" s="84">
        <v>0</v>
      </c>
      <c r="I118" s="84">
        <v>142</v>
      </c>
      <c r="J118" s="3"/>
    </row>
    <row r="119" spans="1:10" x14ac:dyDescent="0.2">
      <c r="A119" s="115" t="s">
        <v>3</v>
      </c>
      <c r="B119" s="116">
        <f>SUM(C119,G119:I119)</f>
        <v>1481</v>
      </c>
      <c r="C119" s="124">
        <f>SUM(D119:F119)</f>
        <v>1050</v>
      </c>
      <c r="D119" s="87">
        <f t="shared" ref="D119:I119" si="24">SUM(D115:D118)</f>
        <v>791</v>
      </c>
      <c r="E119" s="87">
        <f t="shared" si="24"/>
        <v>121</v>
      </c>
      <c r="F119" s="87">
        <f t="shared" si="24"/>
        <v>138</v>
      </c>
      <c r="G119" s="87">
        <f t="shared" si="24"/>
        <v>12</v>
      </c>
      <c r="H119" s="87">
        <f t="shared" si="24"/>
        <v>0</v>
      </c>
      <c r="I119" s="87">
        <f t="shared" si="24"/>
        <v>419</v>
      </c>
    </row>
    <row r="120" spans="1:10" ht="3.6" customHeight="1" x14ac:dyDescent="0.2"/>
    <row r="121" spans="1:10" ht="66" x14ac:dyDescent="0.2">
      <c r="A121" s="112" t="s">
        <v>662</v>
      </c>
      <c r="B121" s="113" t="s">
        <v>0</v>
      </c>
      <c r="C121" s="114" t="s">
        <v>663</v>
      </c>
      <c r="D121" s="114" t="s">
        <v>664</v>
      </c>
      <c r="E121" s="114" t="s">
        <v>663</v>
      </c>
      <c r="F121" s="114" t="s">
        <v>1</v>
      </c>
      <c r="G121" s="147" t="s">
        <v>64</v>
      </c>
      <c r="H121" s="147" t="s">
        <v>65</v>
      </c>
      <c r="I121" s="140"/>
    </row>
    <row r="122" spans="1:10" x14ac:dyDescent="0.2">
      <c r="A122" s="115" t="s">
        <v>2</v>
      </c>
      <c r="B122" s="116"/>
      <c r="C122" s="116" t="s">
        <v>3</v>
      </c>
      <c r="D122" s="116" t="s">
        <v>4</v>
      </c>
      <c r="E122" s="116" t="s">
        <v>7</v>
      </c>
      <c r="F122" s="116" t="s">
        <v>9</v>
      </c>
      <c r="G122" s="116"/>
      <c r="H122" s="116"/>
      <c r="I122" s="140"/>
      <c r="J122" s="143"/>
    </row>
    <row r="123" spans="1:10" x14ac:dyDescent="0.2">
      <c r="A123" s="119" t="s">
        <v>665</v>
      </c>
      <c r="B123" s="116">
        <f t="shared" ref="B123:B128" si="25">SUM(C123,F123:H123)</f>
        <v>157</v>
      </c>
      <c r="C123" s="125">
        <f t="shared" ref="C123:C128" si="26">SUM(D123:E123)</f>
        <v>115</v>
      </c>
      <c r="D123" s="84">
        <v>92</v>
      </c>
      <c r="E123" s="84">
        <v>23</v>
      </c>
      <c r="F123" s="84">
        <v>0</v>
      </c>
      <c r="G123" s="84">
        <v>0</v>
      </c>
      <c r="H123" s="84">
        <v>42</v>
      </c>
      <c r="I123" s="3"/>
    </row>
    <row r="124" spans="1:10" x14ac:dyDescent="0.2">
      <c r="A124" s="119" t="s">
        <v>666</v>
      </c>
      <c r="B124" s="116">
        <f t="shared" si="25"/>
        <v>107</v>
      </c>
      <c r="C124" s="125">
        <f t="shared" si="26"/>
        <v>72</v>
      </c>
      <c r="D124" s="84">
        <v>55</v>
      </c>
      <c r="E124" s="84">
        <v>17</v>
      </c>
      <c r="F124" s="84">
        <v>1</v>
      </c>
      <c r="G124" s="84">
        <v>0</v>
      </c>
      <c r="H124" s="84">
        <v>34</v>
      </c>
      <c r="I124" s="3"/>
    </row>
    <row r="125" spans="1:10" x14ac:dyDescent="0.2">
      <c r="A125" s="119" t="s">
        <v>667</v>
      </c>
      <c r="B125" s="116">
        <f t="shared" si="25"/>
        <v>12</v>
      </c>
      <c r="C125" s="125">
        <f t="shared" si="26"/>
        <v>12</v>
      </c>
      <c r="D125" s="84">
        <v>11</v>
      </c>
      <c r="E125" s="84">
        <v>1</v>
      </c>
      <c r="F125" s="84">
        <v>0</v>
      </c>
      <c r="G125" s="84">
        <v>0</v>
      </c>
      <c r="H125" s="84">
        <v>0</v>
      </c>
      <c r="I125" s="3"/>
    </row>
    <row r="126" spans="1:10" x14ac:dyDescent="0.2">
      <c r="A126" s="119" t="s">
        <v>668</v>
      </c>
      <c r="B126" s="116">
        <f t="shared" si="25"/>
        <v>173</v>
      </c>
      <c r="C126" s="125">
        <f t="shared" si="26"/>
        <v>114</v>
      </c>
      <c r="D126" s="84">
        <v>79</v>
      </c>
      <c r="E126" s="84">
        <v>35</v>
      </c>
      <c r="F126" s="84">
        <v>2</v>
      </c>
      <c r="G126" s="84">
        <v>0</v>
      </c>
      <c r="H126" s="84">
        <v>57</v>
      </c>
      <c r="I126" s="3"/>
    </row>
    <row r="127" spans="1:10" x14ac:dyDescent="0.2">
      <c r="A127" s="119" t="s">
        <v>669</v>
      </c>
      <c r="B127" s="116">
        <f t="shared" si="25"/>
        <v>313</v>
      </c>
      <c r="C127" s="125">
        <f t="shared" si="26"/>
        <v>203</v>
      </c>
      <c r="D127" s="84">
        <v>145</v>
      </c>
      <c r="E127" s="84">
        <v>58</v>
      </c>
      <c r="F127" s="84">
        <v>0</v>
      </c>
      <c r="G127" s="84">
        <v>0</v>
      </c>
      <c r="H127" s="84">
        <v>110</v>
      </c>
      <c r="I127" s="3"/>
    </row>
    <row r="128" spans="1:10" x14ac:dyDescent="0.2">
      <c r="A128" s="115" t="s">
        <v>3</v>
      </c>
      <c r="B128" s="116">
        <f t="shared" si="25"/>
        <v>762</v>
      </c>
      <c r="C128" s="116">
        <f t="shared" si="26"/>
        <v>516</v>
      </c>
      <c r="D128" s="87">
        <f>SUM(D123:D127)</f>
        <v>382</v>
      </c>
      <c r="E128" s="87">
        <f>SUM(E123:E127)</f>
        <v>134</v>
      </c>
      <c r="F128" s="87">
        <f>SUM(F123:F127)</f>
        <v>3</v>
      </c>
      <c r="G128" s="87">
        <f>SUM(G123:G127)</f>
        <v>0</v>
      </c>
      <c r="H128" s="87">
        <f>SUM(H123:H127)</f>
        <v>243</v>
      </c>
      <c r="I128" s="140"/>
    </row>
    <row r="129" spans="1:13" ht="3.6" customHeight="1" x14ac:dyDescent="0.2"/>
    <row r="130" spans="1:13" ht="72.75" x14ac:dyDescent="0.2">
      <c r="A130" s="112" t="s">
        <v>670</v>
      </c>
      <c r="B130" s="113" t="s">
        <v>0</v>
      </c>
      <c r="C130" s="114" t="s">
        <v>671</v>
      </c>
      <c r="D130" s="114" t="s">
        <v>672</v>
      </c>
      <c r="E130" s="114" t="s">
        <v>1</v>
      </c>
      <c r="F130" s="147" t="s">
        <v>64</v>
      </c>
      <c r="G130" s="147" t="s">
        <v>65</v>
      </c>
    </row>
    <row r="131" spans="1:13" ht="18" customHeight="1" x14ac:dyDescent="0.2">
      <c r="A131" s="115" t="s">
        <v>2</v>
      </c>
      <c r="B131" s="116"/>
      <c r="C131" s="116" t="s">
        <v>3</v>
      </c>
      <c r="D131" s="116" t="s">
        <v>5</v>
      </c>
      <c r="E131" s="116" t="s">
        <v>9</v>
      </c>
      <c r="F131" s="116"/>
      <c r="G131" s="116"/>
    </row>
    <row r="132" spans="1:13" ht="15" customHeight="1" x14ac:dyDescent="0.2">
      <c r="A132" s="119" t="s">
        <v>37</v>
      </c>
      <c r="B132" s="116">
        <f t="shared" ref="B132:B137" si="27">SUM(C132,E132:G132)</f>
        <v>396</v>
      </c>
      <c r="C132" s="125">
        <f t="shared" ref="C132:C137" si="28">D132</f>
        <v>337</v>
      </c>
      <c r="D132" s="84">
        <v>337</v>
      </c>
      <c r="E132" s="84">
        <v>4</v>
      </c>
      <c r="F132" s="84">
        <v>0</v>
      </c>
      <c r="G132" s="84">
        <v>55</v>
      </c>
      <c r="H132" s="86"/>
      <c r="I132" s="143"/>
    </row>
    <row r="133" spans="1:13" ht="15" customHeight="1" x14ac:dyDescent="0.2">
      <c r="A133" s="119" t="s">
        <v>673</v>
      </c>
      <c r="B133" s="116">
        <f t="shared" si="27"/>
        <v>43</v>
      </c>
      <c r="C133" s="125">
        <f t="shared" si="28"/>
        <v>37</v>
      </c>
      <c r="D133" s="84">
        <v>37</v>
      </c>
      <c r="E133" s="84">
        <v>0</v>
      </c>
      <c r="F133" s="84">
        <v>0</v>
      </c>
      <c r="G133" s="84">
        <v>6</v>
      </c>
      <c r="H133" s="3"/>
      <c r="I133" s="143"/>
      <c r="J133" s="140"/>
    </row>
    <row r="134" spans="1:13" ht="15" customHeight="1" x14ac:dyDescent="0.2">
      <c r="A134" s="119" t="s">
        <v>674</v>
      </c>
      <c r="B134" s="116">
        <f t="shared" si="27"/>
        <v>298</v>
      </c>
      <c r="C134" s="125">
        <f t="shared" si="28"/>
        <v>242</v>
      </c>
      <c r="D134" s="84">
        <v>242</v>
      </c>
      <c r="E134" s="84">
        <v>1</v>
      </c>
      <c r="F134" s="84">
        <v>0</v>
      </c>
      <c r="G134" s="84">
        <v>55</v>
      </c>
      <c r="H134" s="3"/>
      <c r="I134" s="143"/>
      <c r="J134" s="140"/>
    </row>
    <row r="135" spans="1:13" ht="15" customHeight="1" x14ac:dyDescent="0.2">
      <c r="A135" s="119" t="s">
        <v>38</v>
      </c>
      <c r="B135" s="116">
        <f t="shared" si="27"/>
        <v>532</v>
      </c>
      <c r="C135" s="125">
        <f t="shared" si="28"/>
        <v>363</v>
      </c>
      <c r="D135" s="84">
        <v>363</v>
      </c>
      <c r="E135" s="84">
        <v>4</v>
      </c>
      <c r="F135" s="84">
        <v>0</v>
      </c>
      <c r="G135" s="84">
        <v>165</v>
      </c>
      <c r="H135" s="86"/>
      <c r="I135" s="143"/>
      <c r="J135" s="140"/>
    </row>
    <row r="136" spans="1:13" ht="15" customHeight="1" x14ac:dyDescent="0.2">
      <c r="A136" s="119" t="s">
        <v>39</v>
      </c>
      <c r="B136" s="116">
        <f t="shared" si="27"/>
        <v>406</v>
      </c>
      <c r="C136" s="125">
        <f t="shared" si="28"/>
        <v>343</v>
      </c>
      <c r="D136" s="84">
        <v>343</v>
      </c>
      <c r="E136" s="84">
        <v>0</v>
      </c>
      <c r="F136" s="84">
        <v>0</v>
      </c>
      <c r="G136" s="84">
        <v>63</v>
      </c>
      <c r="H136" s="3"/>
      <c r="I136" s="143"/>
      <c r="J136" s="140"/>
    </row>
    <row r="137" spans="1:13" x14ac:dyDescent="0.2">
      <c r="A137" s="115" t="s">
        <v>3</v>
      </c>
      <c r="B137" s="116">
        <f t="shared" si="27"/>
        <v>1675</v>
      </c>
      <c r="C137" s="116">
        <f t="shared" si="28"/>
        <v>1322</v>
      </c>
      <c r="D137" s="87">
        <f>SUM(D132:D136)</f>
        <v>1322</v>
      </c>
      <c r="E137" s="87">
        <f>SUM(E132:E136)</f>
        <v>9</v>
      </c>
      <c r="F137" s="87">
        <f>SUM(F132:F136)</f>
        <v>0</v>
      </c>
      <c r="G137" s="87">
        <f>SUM(G132:G136)</f>
        <v>344</v>
      </c>
      <c r="H137" s="140"/>
      <c r="I137" s="140"/>
      <c r="J137" s="140"/>
    </row>
    <row r="138" spans="1:13" ht="3.6" customHeight="1" x14ac:dyDescent="0.2"/>
    <row r="139" spans="1:13" ht="66" x14ac:dyDescent="0.2">
      <c r="A139" s="112" t="s">
        <v>675</v>
      </c>
      <c r="B139" s="113" t="s">
        <v>0</v>
      </c>
      <c r="C139" s="114" t="s">
        <v>676</v>
      </c>
      <c r="D139" s="114" t="s">
        <v>677</v>
      </c>
      <c r="E139" s="114" t="s">
        <v>676</v>
      </c>
      <c r="F139" s="114" t="s">
        <v>676</v>
      </c>
      <c r="G139" s="114" t="s">
        <v>1</v>
      </c>
      <c r="H139" s="147" t="s">
        <v>64</v>
      </c>
      <c r="I139" s="147" t="s">
        <v>65</v>
      </c>
    </row>
    <row r="140" spans="1:13" x14ac:dyDescent="0.2">
      <c r="A140" s="115" t="s">
        <v>2</v>
      </c>
      <c r="B140" s="116"/>
      <c r="C140" s="116" t="s">
        <v>3</v>
      </c>
      <c r="D140" s="116" t="s">
        <v>5</v>
      </c>
      <c r="E140" s="116" t="s">
        <v>6</v>
      </c>
      <c r="F140" s="116" t="s">
        <v>8</v>
      </c>
      <c r="G140" s="116" t="s">
        <v>9</v>
      </c>
      <c r="H140" s="116"/>
      <c r="I140" s="116"/>
    </row>
    <row r="141" spans="1:13" x14ac:dyDescent="0.2">
      <c r="A141" s="119" t="s">
        <v>40</v>
      </c>
      <c r="B141" s="116">
        <f>SUM(C141,G141:I141)</f>
        <v>179</v>
      </c>
      <c r="C141" s="125">
        <f>SUM(D141:F141)</f>
        <v>142</v>
      </c>
      <c r="D141" s="84">
        <v>97</v>
      </c>
      <c r="E141" s="84">
        <v>21</v>
      </c>
      <c r="F141" s="84">
        <v>24</v>
      </c>
      <c r="G141" s="84">
        <v>1</v>
      </c>
      <c r="H141" s="84">
        <v>0</v>
      </c>
      <c r="I141" s="84">
        <v>36</v>
      </c>
      <c r="J141" s="3"/>
      <c r="M141" s="143"/>
    </row>
    <row r="142" spans="1:13" x14ac:dyDescent="0.2">
      <c r="A142" s="119" t="s">
        <v>678</v>
      </c>
      <c r="B142" s="116">
        <f t="shared" ref="B142:B149" si="29">SUM(C142,G142:I142)</f>
        <v>181</v>
      </c>
      <c r="C142" s="125">
        <f t="shared" ref="C142:C148" si="30">SUM(D142:F142)</f>
        <v>140</v>
      </c>
      <c r="D142" s="84">
        <v>97</v>
      </c>
      <c r="E142" s="84">
        <v>22</v>
      </c>
      <c r="F142" s="84">
        <v>21</v>
      </c>
      <c r="G142" s="84">
        <v>1</v>
      </c>
      <c r="H142" s="84">
        <v>0</v>
      </c>
      <c r="I142" s="84">
        <v>40</v>
      </c>
      <c r="J142" s="3"/>
    </row>
    <row r="143" spans="1:13" x14ac:dyDescent="0.2">
      <c r="A143" s="119" t="s">
        <v>679</v>
      </c>
      <c r="B143" s="116">
        <f t="shared" si="29"/>
        <v>375</v>
      </c>
      <c r="C143" s="125">
        <f t="shared" si="30"/>
        <v>303</v>
      </c>
      <c r="D143" s="84">
        <v>240</v>
      </c>
      <c r="E143" s="84">
        <v>34</v>
      </c>
      <c r="F143" s="84">
        <v>29</v>
      </c>
      <c r="G143" s="84">
        <v>1</v>
      </c>
      <c r="H143" s="84">
        <v>0</v>
      </c>
      <c r="I143" s="84">
        <v>71</v>
      </c>
      <c r="J143" s="3"/>
    </row>
    <row r="144" spans="1:13" x14ac:dyDescent="0.2">
      <c r="A144" s="119" t="s">
        <v>680</v>
      </c>
      <c r="B144" s="116">
        <f t="shared" si="29"/>
        <v>112</v>
      </c>
      <c r="C144" s="125">
        <f t="shared" si="30"/>
        <v>92</v>
      </c>
      <c r="D144" s="84">
        <v>69</v>
      </c>
      <c r="E144" s="84">
        <v>15</v>
      </c>
      <c r="F144" s="84">
        <v>8</v>
      </c>
      <c r="G144" s="84">
        <v>0</v>
      </c>
      <c r="H144" s="84">
        <v>0</v>
      </c>
      <c r="I144" s="84">
        <v>20</v>
      </c>
      <c r="J144" s="3"/>
    </row>
    <row r="145" spans="1:13" x14ac:dyDescent="0.2">
      <c r="A145" s="119" t="s">
        <v>41</v>
      </c>
      <c r="B145" s="116">
        <f t="shared" si="29"/>
        <v>235</v>
      </c>
      <c r="C145" s="125">
        <f t="shared" si="30"/>
        <v>188</v>
      </c>
      <c r="D145" s="84">
        <v>137</v>
      </c>
      <c r="E145" s="84">
        <v>27</v>
      </c>
      <c r="F145" s="84">
        <v>24</v>
      </c>
      <c r="G145" s="84">
        <v>0</v>
      </c>
      <c r="H145" s="84">
        <v>0</v>
      </c>
      <c r="I145" s="84">
        <v>47</v>
      </c>
      <c r="J145" s="3"/>
    </row>
    <row r="146" spans="1:13" x14ac:dyDescent="0.2">
      <c r="A146" s="119" t="s">
        <v>681</v>
      </c>
      <c r="B146" s="116">
        <f t="shared" si="29"/>
        <v>197</v>
      </c>
      <c r="C146" s="125">
        <f t="shared" si="30"/>
        <v>168</v>
      </c>
      <c r="D146" s="84">
        <v>133</v>
      </c>
      <c r="E146" s="84">
        <v>25</v>
      </c>
      <c r="F146" s="84">
        <v>10</v>
      </c>
      <c r="G146" s="84">
        <v>1</v>
      </c>
      <c r="H146" s="84">
        <v>0</v>
      </c>
      <c r="I146" s="84">
        <v>28</v>
      </c>
      <c r="J146" s="3"/>
    </row>
    <row r="147" spans="1:13" x14ac:dyDescent="0.2">
      <c r="A147" s="119" t="s">
        <v>42</v>
      </c>
      <c r="B147" s="116">
        <f t="shared" si="29"/>
        <v>148</v>
      </c>
      <c r="C147" s="125">
        <f t="shared" si="30"/>
        <v>121</v>
      </c>
      <c r="D147" s="84">
        <v>97</v>
      </c>
      <c r="E147" s="84">
        <v>12</v>
      </c>
      <c r="F147" s="84">
        <v>12</v>
      </c>
      <c r="G147" s="84">
        <v>0</v>
      </c>
      <c r="H147" s="84">
        <v>0</v>
      </c>
      <c r="I147" s="84">
        <v>27</v>
      </c>
      <c r="J147" s="3"/>
    </row>
    <row r="148" spans="1:13" x14ac:dyDescent="0.2">
      <c r="A148" s="119" t="s">
        <v>682</v>
      </c>
      <c r="B148" s="116">
        <f t="shared" si="29"/>
        <v>21</v>
      </c>
      <c r="C148" s="125">
        <f t="shared" si="30"/>
        <v>19</v>
      </c>
      <c r="D148" s="84">
        <v>17</v>
      </c>
      <c r="E148" s="84">
        <v>2</v>
      </c>
      <c r="F148" s="84">
        <v>0</v>
      </c>
      <c r="G148" s="84">
        <v>0</v>
      </c>
      <c r="H148" s="84">
        <v>0</v>
      </c>
      <c r="I148" s="84">
        <v>2</v>
      </c>
      <c r="J148" s="3"/>
    </row>
    <row r="149" spans="1:13" x14ac:dyDescent="0.2">
      <c r="A149" s="115" t="s">
        <v>3</v>
      </c>
      <c r="B149" s="116">
        <f t="shared" si="29"/>
        <v>1448</v>
      </c>
      <c r="C149" s="116">
        <f>SUM(D149:F149)</f>
        <v>1173</v>
      </c>
      <c r="D149" s="87">
        <f t="shared" ref="D149:I149" si="31">SUM(D141:D148)</f>
        <v>887</v>
      </c>
      <c r="E149" s="87">
        <f t="shared" si="31"/>
        <v>158</v>
      </c>
      <c r="F149" s="87">
        <f t="shared" si="31"/>
        <v>128</v>
      </c>
      <c r="G149" s="87">
        <f t="shared" si="31"/>
        <v>4</v>
      </c>
      <c r="H149" s="87">
        <f t="shared" si="31"/>
        <v>0</v>
      </c>
      <c r="I149" s="87">
        <f t="shared" si="31"/>
        <v>271</v>
      </c>
    </row>
    <row r="150" spans="1:13" ht="15.75" customHeight="1" x14ac:dyDescent="0.2"/>
    <row r="151" spans="1:13" ht="15.75" customHeight="1" x14ac:dyDescent="0.2"/>
    <row r="152" spans="1:13" ht="15.75" customHeight="1" x14ac:dyDescent="0.2"/>
    <row r="153" spans="1:13" ht="15.75" customHeight="1" x14ac:dyDescent="0.2"/>
    <row r="154" spans="1:13" ht="15.75" customHeight="1" x14ac:dyDescent="0.2"/>
    <row r="155" spans="1:13" ht="54" x14ac:dyDescent="0.2">
      <c r="A155" s="112" t="s">
        <v>683</v>
      </c>
      <c r="B155" s="113" t="s">
        <v>0</v>
      </c>
      <c r="C155" s="113" t="s">
        <v>684</v>
      </c>
      <c r="D155" s="113" t="s">
        <v>685</v>
      </c>
      <c r="E155" s="113" t="s">
        <v>684</v>
      </c>
      <c r="F155" s="113" t="s">
        <v>684</v>
      </c>
      <c r="G155" s="113" t="s">
        <v>686</v>
      </c>
      <c r="H155" s="113" t="s">
        <v>686</v>
      </c>
      <c r="I155" s="114" t="s">
        <v>1</v>
      </c>
      <c r="J155" s="147" t="s">
        <v>64</v>
      </c>
      <c r="K155" s="147" t="s">
        <v>65</v>
      </c>
      <c r="L155" s="140"/>
      <c r="M155" s="143"/>
    </row>
    <row r="156" spans="1:13" x14ac:dyDescent="0.2">
      <c r="A156" s="115" t="s">
        <v>2</v>
      </c>
      <c r="B156" s="116"/>
      <c r="C156" s="116" t="s">
        <v>3</v>
      </c>
      <c r="D156" s="116" t="s">
        <v>5</v>
      </c>
      <c r="E156" s="116" t="s">
        <v>6</v>
      </c>
      <c r="F156" s="116" t="s">
        <v>8</v>
      </c>
      <c r="G156" s="116" t="s">
        <v>3</v>
      </c>
      <c r="H156" s="116" t="s">
        <v>95</v>
      </c>
      <c r="I156" s="116" t="s">
        <v>9</v>
      </c>
      <c r="J156" s="116"/>
      <c r="K156" s="116"/>
      <c r="L156" s="140"/>
    </row>
    <row r="157" spans="1:13" x14ac:dyDescent="0.2">
      <c r="A157" s="119" t="s">
        <v>43</v>
      </c>
      <c r="B157" s="116">
        <f t="shared" ref="B157:B162" si="32">SUM(C157,G157,I157:K157)</f>
        <v>614</v>
      </c>
      <c r="C157" s="148">
        <f t="shared" ref="C157:C162" si="33">SUM(D157:F157)</f>
        <v>495</v>
      </c>
      <c r="D157" s="84">
        <v>353</v>
      </c>
      <c r="E157" s="84">
        <v>102</v>
      </c>
      <c r="F157" s="84">
        <v>40</v>
      </c>
      <c r="G157" s="84">
        <f t="shared" ref="G157:G162" si="34">H157</f>
        <v>54</v>
      </c>
      <c r="H157" s="84">
        <v>54</v>
      </c>
      <c r="I157" s="84">
        <v>2</v>
      </c>
      <c r="J157" s="84">
        <v>0</v>
      </c>
      <c r="K157" s="84">
        <v>63</v>
      </c>
      <c r="L157" s="3"/>
    </row>
    <row r="158" spans="1:13" x14ac:dyDescent="0.2">
      <c r="A158" s="119" t="s">
        <v>44</v>
      </c>
      <c r="B158" s="116">
        <f t="shared" si="32"/>
        <v>604</v>
      </c>
      <c r="C158" s="148">
        <f t="shared" si="33"/>
        <v>485</v>
      </c>
      <c r="D158" s="84">
        <v>354</v>
      </c>
      <c r="E158" s="84">
        <v>97</v>
      </c>
      <c r="F158" s="84">
        <v>34</v>
      </c>
      <c r="G158" s="84">
        <f t="shared" si="34"/>
        <v>56</v>
      </c>
      <c r="H158" s="84">
        <v>56</v>
      </c>
      <c r="I158" s="84">
        <v>0</v>
      </c>
      <c r="J158" s="84">
        <v>0</v>
      </c>
      <c r="K158" s="84">
        <v>63</v>
      </c>
      <c r="L158" s="3"/>
    </row>
    <row r="159" spans="1:13" x14ac:dyDescent="0.2">
      <c r="A159" s="119" t="s">
        <v>45</v>
      </c>
      <c r="B159" s="116">
        <f t="shared" si="32"/>
        <v>357</v>
      </c>
      <c r="C159" s="148">
        <f t="shared" si="33"/>
        <v>275</v>
      </c>
      <c r="D159" s="84">
        <v>225</v>
      </c>
      <c r="E159" s="84">
        <v>27</v>
      </c>
      <c r="F159" s="84">
        <v>23</v>
      </c>
      <c r="G159" s="84">
        <f t="shared" si="34"/>
        <v>47</v>
      </c>
      <c r="H159" s="84">
        <v>47</v>
      </c>
      <c r="I159" s="84">
        <v>0</v>
      </c>
      <c r="J159" s="84">
        <v>0</v>
      </c>
      <c r="K159" s="84">
        <v>35</v>
      </c>
      <c r="L159" s="3"/>
    </row>
    <row r="160" spans="1:13" x14ac:dyDescent="0.2">
      <c r="A160" s="119" t="s">
        <v>46</v>
      </c>
      <c r="B160" s="116">
        <f t="shared" si="32"/>
        <v>293</v>
      </c>
      <c r="C160" s="148">
        <f t="shared" si="33"/>
        <v>211</v>
      </c>
      <c r="D160" s="84">
        <v>175</v>
      </c>
      <c r="E160" s="84">
        <v>27</v>
      </c>
      <c r="F160" s="84">
        <v>9</v>
      </c>
      <c r="G160" s="84">
        <f t="shared" si="34"/>
        <v>49</v>
      </c>
      <c r="H160" s="84">
        <v>49</v>
      </c>
      <c r="I160" s="84">
        <v>0</v>
      </c>
      <c r="J160" s="84">
        <v>0</v>
      </c>
      <c r="K160" s="84">
        <v>33</v>
      </c>
      <c r="L160" s="3"/>
    </row>
    <row r="161" spans="1:17" x14ac:dyDescent="0.2">
      <c r="A161" s="119" t="s">
        <v>47</v>
      </c>
      <c r="B161" s="116">
        <f t="shared" si="32"/>
        <v>300</v>
      </c>
      <c r="C161" s="148">
        <f t="shared" si="33"/>
        <v>210</v>
      </c>
      <c r="D161" s="84">
        <v>175</v>
      </c>
      <c r="E161" s="84">
        <v>28</v>
      </c>
      <c r="F161" s="84">
        <v>7</v>
      </c>
      <c r="G161" s="84">
        <f t="shared" si="34"/>
        <v>52</v>
      </c>
      <c r="H161" s="84">
        <v>52</v>
      </c>
      <c r="I161" s="84">
        <v>1</v>
      </c>
      <c r="J161" s="84">
        <v>0</v>
      </c>
      <c r="K161" s="84">
        <v>37</v>
      </c>
      <c r="L161" s="86"/>
    </row>
    <row r="162" spans="1:17" x14ac:dyDescent="0.2">
      <c r="A162" s="115" t="s">
        <v>3</v>
      </c>
      <c r="B162" s="116">
        <f t="shared" si="32"/>
        <v>2168</v>
      </c>
      <c r="C162" s="124">
        <f t="shared" si="33"/>
        <v>1676</v>
      </c>
      <c r="D162" s="87">
        <f>SUM(D157:D161)</f>
        <v>1282</v>
      </c>
      <c r="E162" s="87">
        <f>SUM(E157:E161)</f>
        <v>281</v>
      </c>
      <c r="F162" s="87">
        <f>SUM(F157:F161)</f>
        <v>113</v>
      </c>
      <c r="G162" s="87">
        <f t="shared" si="34"/>
        <v>258</v>
      </c>
      <c r="H162" s="87">
        <f>SUM(H157:H161)</f>
        <v>258</v>
      </c>
      <c r="I162" s="87">
        <f>SUM(I157:I161)</f>
        <v>3</v>
      </c>
      <c r="J162" s="87">
        <f>SUM(J157:J161)</f>
        <v>0</v>
      </c>
      <c r="K162" s="87">
        <f>SUM(K157:K161)</f>
        <v>231</v>
      </c>
      <c r="L162" s="140"/>
    </row>
    <row r="163" spans="1:17" ht="3.6" customHeight="1" x14ac:dyDescent="0.2"/>
    <row r="164" spans="1:17" ht="48.75" x14ac:dyDescent="0.2">
      <c r="A164" s="112" t="s">
        <v>687</v>
      </c>
      <c r="B164" s="113" t="s">
        <v>0</v>
      </c>
      <c r="C164" s="114" t="s">
        <v>688</v>
      </c>
      <c r="D164" s="114" t="s">
        <v>689</v>
      </c>
      <c r="E164" s="114" t="s">
        <v>688</v>
      </c>
      <c r="F164" s="114" t="s">
        <v>1</v>
      </c>
      <c r="G164" s="147" t="s">
        <v>64</v>
      </c>
      <c r="H164" s="147" t="s">
        <v>65</v>
      </c>
      <c r="I164" s="140"/>
      <c r="J164" s="140"/>
      <c r="K164" s="140"/>
    </row>
    <row r="165" spans="1:17" x14ac:dyDescent="0.2">
      <c r="A165" s="115" t="s">
        <v>2</v>
      </c>
      <c r="B165" s="116"/>
      <c r="C165" s="116" t="s">
        <v>3</v>
      </c>
      <c r="D165" s="116" t="s">
        <v>5</v>
      </c>
      <c r="E165" s="116" t="s">
        <v>6</v>
      </c>
      <c r="F165" s="116" t="s">
        <v>9</v>
      </c>
      <c r="G165" s="116"/>
      <c r="H165" s="116"/>
      <c r="I165" s="140"/>
      <c r="J165" s="140"/>
      <c r="K165" s="140"/>
    </row>
    <row r="166" spans="1:17" x14ac:dyDescent="0.2">
      <c r="A166" s="119" t="s">
        <v>48</v>
      </c>
      <c r="B166" s="116">
        <f>SUM(C166,F166:H166)</f>
        <v>284</v>
      </c>
      <c r="C166" s="125">
        <f t="shared" ref="C166:C172" si="35">SUM(D166:E166)</f>
        <v>237</v>
      </c>
      <c r="D166" s="84">
        <v>209</v>
      </c>
      <c r="E166" s="84">
        <v>28</v>
      </c>
      <c r="F166" s="84">
        <v>2</v>
      </c>
      <c r="G166" s="84">
        <v>0</v>
      </c>
      <c r="H166" s="84">
        <v>45</v>
      </c>
      <c r="I166" s="3"/>
      <c r="J166" s="138"/>
      <c r="K166" s="140"/>
    </row>
    <row r="167" spans="1:17" x14ac:dyDescent="0.2">
      <c r="A167" s="119" t="s">
        <v>49</v>
      </c>
      <c r="B167" s="116">
        <f t="shared" ref="B167:B172" si="36">SUM(C167,F167:H167)</f>
        <v>448</v>
      </c>
      <c r="C167" s="125">
        <f t="shared" si="35"/>
        <v>354</v>
      </c>
      <c r="D167" s="84">
        <v>291</v>
      </c>
      <c r="E167" s="84">
        <v>63</v>
      </c>
      <c r="F167" s="84">
        <v>2</v>
      </c>
      <c r="G167" s="84">
        <v>0</v>
      </c>
      <c r="H167" s="84">
        <v>92</v>
      </c>
      <c r="I167" s="3"/>
      <c r="J167" s="138"/>
      <c r="K167" s="140"/>
    </row>
    <row r="168" spans="1:17" x14ac:dyDescent="0.2">
      <c r="A168" s="119" t="s">
        <v>50</v>
      </c>
      <c r="B168" s="116">
        <f t="shared" si="36"/>
        <v>270</v>
      </c>
      <c r="C168" s="125">
        <f t="shared" si="35"/>
        <v>243</v>
      </c>
      <c r="D168" s="84">
        <v>212</v>
      </c>
      <c r="E168" s="84">
        <v>31</v>
      </c>
      <c r="F168" s="84">
        <v>2</v>
      </c>
      <c r="G168" s="84">
        <v>0</v>
      </c>
      <c r="H168" s="84">
        <v>25</v>
      </c>
      <c r="I168" s="86"/>
      <c r="J168" s="138"/>
      <c r="K168" s="140"/>
    </row>
    <row r="169" spans="1:17" x14ac:dyDescent="0.2">
      <c r="A169" s="119" t="s">
        <v>51</v>
      </c>
      <c r="B169" s="116">
        <f t="shared" si="36"/>
        <v>158</v>
      </c>
      <c r="C169" s="125">
        <f t="shared" si="35"/>
        <v>142</v>
      </c>
      <c r="D169" s="84">
        <v>128</v>
      </c>
      <c r="E169" s="84">
        <v>14</v>
      </c>
      <c r="F169" s="84">
        <v>0</v>
      </c>
      <c r="G169" s="84">
        <v>0</v>
      </c>
      <c r="H169" s="84">
        <v>16</v>
      </c>
      <c r="I169" s="3"/>
      <c r="J169" s="138"/>
      <c r="K169" s="140"/>
    </row>
    <row r="170" spans="1:17" x14ac:dyDescent="0.2">
      <c r="A170" s="119" t="s">
        <v>52</v>
      </c>
      <c r="B170" s="116">
        <f t="shared" si="36"/>
        <v>309</v>
      </c>
      <c r="C170" s="125">
        <f t="shared" si="35"/>
        <v>266</v>
      </c>
      <c r="D170" s="84">
        <v>219</v>
      </c>
      <c r="E170" s="84">
        <v>47</v>
      </c>
      <c r="F170" s="84">
        <v>0</v>
      </c>
      <c r="G170" s="84">
        <v>0</v>
      </c>
      <c r="H170" s="84">
        <v>43</v>
      </c>
      <c r="I170" s="3"/>
      <c r="J170" s="138"/>
      <c r="K170" s="140"/>
    </row>
    <row r="171" spans="1:17" x14ac:dyDescent="0.2">
      <c r="A171" s="119" t="s">
        <v>53</v>
      </c>
      <c r="B171" s="116">
        <f t="shared" si="36"/>
        <v>116</v>
      </c>
      <c r="C171" s="125">
        <f t="shared" si="35"/>
        <v>109</v>
      </c>
      <c r="D171" s="84">
        <v>92</v>
      </c>
      <c r="E171" s="84">
        <v>17</v>
      </c>
      <c r="F171" s="84">
        <v>0</v>
      </c>
      <c r="G171" s="84">
        <v>0</v>
      </c>
      <c r="H171" s="84">
        <v>7</v>
      </c>
      <c r="I171" s="3"/>
      <c r="J171" s="138"/>
      <c r="K171" s="140"/>
    </row>
    <row r="172" spans="1:17" x14ac:dyDescent="0.2">
      <c r="A172" s="115" t="s">
        <v>3</v>
      </c>
      <c r="B172" s="116">
        <f t="shared" si="36"/>
        <v>1585</v>
      </c>
      <c r="C172" s="116">
        <f t="shared" si="35"/>
        <v>1351</v>
      </c>
      <c r="D172" s="87">
        <f>SUM(D166:D171)</f>
        <v>1151</v>
      </c>
      <c r="E172" s="87">
        <f>SUM(E166:E171)</f>
        <v>200</v>
      </c>
      <c r="F172" s="87">
        <f>SUM(F166:F171)</f>
        <v>6</v>
      </c>
      <c r="G172" s="87">
        <f>SUM(G166:G171)</f>
        <v>0</v>
      </c>
      <c r="H172" s="87">
        <f>SUM(H166:H171)</f>
        <v>228</v>
      </c>
      <c r="I172" s="140"/>
      <c r="J172" s="140"/>
      <c r="K172" s="140"/>
    </row>
    <row r="173" spans="1:17" ht="3.6" customHeight="1" x14ac:dyDescent="0.2"/>
    <row r="174" spans="1:17" ht="63.75" x14ac:dyDescent="0.2">
      <c r="A174" s="112" t="s">
        <v>690</v>
      </c>
      <c r="B174" s="113" t="s">
        <v>0</v>
      </c>
      <c r="C174" s="113" t="s">
        <v>691</v>
      </c>
      <c r="D174" s="113" t="s">
        <v>691</v>
      </c>
      <c r="E174" s="113" t="s">
        <v>692</v>
      </c>
      <c r="F174" s="113" t="s">
        <v>691</v>
      </c>
      <c r="G174" s="113" t="s">
        <v>691</v>
      </c>
      <c r="H174" s="113" t="s">
        <v>691</v>
      </c>
      <c r="I174" s="113" t="s">
        <v>693</v>
      </c>
      <c r="J174" s="113" t="s">
        <v>693</v>
      </c>
      <c r="K174" s="113" t="s">
        <v>694</v>
      </c>
      <c r="L174" s="113" t="s">
        <v>694</v>
      </c>
      <c r="M174" s="114" t="s">
        <v>1</v>
      </c>
      <c r="N174" s="147" t="s">
        <v>64</v>
      </c>
      <c r="O174" s="147" t="s">
        <v>65</v>
      </c>
      <c r="Q174" s="143"/>
    </row>
    <row r="175" spans="1:17" x14ac:dyDescent="0.2">
      <c r="A175" s="115" t="s">
        <v>2</v>
      </c>
      <c r="B175" s="116"/>
      <c r="C175" s="116" t="s">
        <v>3</v>
      </c>
      <c r="D175" s="116" t="s">
        <v>4</v>
      </c>
      <c r="E175" s="116" t="s">
        <v>5</v>
      </c>
      <c r="F175" s="116" t="s">
        <v>7</v>
      </c>
      <c r="G175" s="116" t="s">
        <v>95</v>
      </c>
      <c r="H175" s="116" t="s">
        <v>8</v>
      </c>
      <c r="I175" s="116" t="s">
        <v>3</v>
      </c>
      <c r="J175" s="116" t="s">
        <v>6</v>
      </c>
      <c r="K175" s="116" t="s">
        <v>3</v>
      </c>
      <c r="L175" s="116" t="s">
        <v>695</v>
      </c>
      <c r="M175" s="116" t="s">
        <v>9</v>
      </c>
      <c r="N175" s="116"/>
      <c r="O175" s="116"/>
    </row>
    <row r="176" spans="1:17" x14ac:dyDescent="0.2">
      <c r="A176" s="119" t="s">
        <v>54</v>
      </c>
      <c r="B176" s="116">
        <f>SUM(C176,I176,K176,M176:O176)</f>
        <v>403</v>
      </c>
      <c r="C176" s="149">
        <f t="shared" ref="C176:C182" si="37">SUM(D176:H176)</f>
        <v>242</v>
      </c>
      <c r="D176" s="84">
        <v>119</v>
      </c>
      <c r="E176" s="84">
        <v>106</v>
      </c>
      <c r="F176" s="84">
        <v>3</v>
      </c>
      <c r="G176" s="84">
        <v>4</v>
      </c>
      <c r="H176" s="84">
        <v>10</v>
      </c>
      <c r="I176" s="84">
        <f>J176</f>
        <v>94</v>
      </c>
      <c r="J176" s="84">
        <v>94</v>
      </c>
      <c r="K176" s="84">
        <f>L176</f>
        <v>62</v>
      </c>
      <c r="L176" s="84">
        <v>62</v>
      </c>
      <c r="M176" s="84">
        <v>0</v>
      </c>
      <c r="N176" s="84">
        <v>0</v>
      </c>
      <c r="O176" s="84">
        <v>5</v>
      </c>
      <c r="P176" s="3"/>
    </row>
    <row r="177" spans="1:16" x14ac:dyDescent="0.2">
      <c r="A177" s="119" t="s">
        <v>55</v>
      </c>
      <c r="B177" s="116">
        <f t="shared" ref="B177:B182" si="38">SUM(C177,I177,K177,M177:O177)</f>
        <v>260</v>
      </c>
      <c r="C177" s="149">
        <f t="shared" si="37"/>
        <v>168</v>
      </c>
      <c r="D177" s="84">
        <v>57</v>
      </c>
      <c r="E177" s="84">
        <v>91</v>
      </c>
      <c r="F177" s="84">
        <v>5</v>
      </c>
      <c r="G177" s="84">
        <v>5</v>
      </c>
      <c r="H177" s="84">
        <v>10</v>
      </c>
      <c r="I177" s="84">
        <f t="shared" ref="I177:K181" si="39">J177</f>
        <v>53</v>
      </c>
      <c r="J177" s="84">
        <v>53</v>
      </c>
      <c r="K177" s="84">
        <f t="shared" si="39"/>
        <v>34</v>
      </c>
      <c r="L177" s="84">
        <v>34</v>
      </c>
      <c r="M177" s="84">
        <v>0</v>
      </c>
      <c r="N177" s="84">
        <v>1</v>
      </c>
      <c r="O177" s="84">
        <v>4</v>
      </c>
      <c r="P177" s="3"/>
    </row>
    <row r="178" spans="1:16" x14ac:dyDescent="0.2">
      <c r="A178" s="119" t="s">
        <v>56</v>
      </c>
      <c r="B178" s="116">
        <f t="shared" si="38"/>
        <v>316</v>
      </c>
      <c r="C178" s="149">
        <f t="shared" si="37"/>
        <v>218</v>
      </c>
      <c r="D178" s="84">
        <v>116</v>
      </c>
      <c r="E178" s="84">
        <v>89</v>
      </c>
      <c r="F178" s="84">
        <v>3</v>
      </c>
      <c r="G178" s="84">
        <v>3</v>
      </c>
      <c r="H178" s="84">
        <v>7</v>
      </c>
      <c r="I178" s="84">
        <f t="shared" si="39"/>
        <v>43</v>
      </c>
      <c r="J178" s="84">
        <v>43</v>
      </c>
      <c r="K178" s="84">
        <f t="shared" si="39"/>
        <v>49</v>
      </c>
      <c r="L178" s="84">
        <v>49</v>
      </c>
      <c r="M178" s="84">
        <v>0</v>
      </c>
      <c r="N178" s="84">
        <v>1</v>
      </c>
      <c r="O178" s="84">
        <v>5</v>
      </c>
      <c r="P178" s="3"/>
    </row>
    <row r="179" spans="1:16" x14ac:dyDescent="0.2">
      <c r="A179" s="119" t="s">
        <v>57</v>
      </c>
      <c r="B179" s="116">
        <f t="shared" si="38"/>
        <v>314</v>
      </c>
      <c r="C179" s="149">
        <f t="shared" si="37"/>
        <v>95</v>
      </c>
      <c r="D179" s="84">
        <v>35</v>
      </c>
      <c r="E179" s="84">
        <v>57</v>
      </c>
      <c r="F179" s="84">
        <v>1</v>
      </c>
      <c r="G179" s="84">
        <v>1</v>
      </c>
      <c r="H179" s="84">
        <v>1</v>
      </c>
      <c r="I179" s="84">
        <f t="shared" si="39"/>
        <v>9</v>
      </c>
      <c r="J179" s="84">
        <v>9</v>
      </c>
      <c r="K179" s="84">
        <f t="shared" si="39"/>
        <v>205</v>
      </c>
      <c r="L179" s="84">
        <v>205</v>
      </c>
      <c r="M179" s="84">
        <v>0</v>
      </c>
      <c r="N179" s="84">
        <v>0</v>
      </c>
      <c r="O179" s="84">
        <v>5</v>
      </c>
      <c r="P179" s="3"/>
    </row>
    <row r="180" spans="1:16" x14ac:dyDescent="0.2">
      <c r="A180" s="119" t="s">
        <v>58</v>
      </c>
      <c r="B180" s="116">
        <f t="shared" si="38"/>
        <v>125</v>
      </c>
      <c r="C180" s="149">
        <f t="shared" si="37"/>
        <v>65</v>
      </c>
      <c r="D180" s="84">
        <v>15</v>
      </c>
      <c r="E180" s="84">
        <v>47</v>
      </c>
      <c r="F180" s="84">
        <v>2</v>
      </c>
      <c r="G180" s="84">
        <v>0</v>
      </c>
      <c r="H180" s="84">
        <v>1</v>
      </c>
      <c r="I180" s="84">
        <f t="shared" si="39"/>
        <v>7</v>
      </c>
      <c r="J180" s="84">
        <v>7</v>
      </c>
      <c r="K180" s="84">
        <f t="shared" si="39"/>
        <v>50</v>
      </c>
      <c r="L180" s="84">
        <v>50</v>
      </c>
      <c r="M180" s="84">
        <v>0</v>
      </c>
      <c r="N180" s="84">
        <v>0</v>
      </c>
      <c r="O180" s="84">
        <v>3</v>
      </c>
      <c r="P180" s="3"/>
    </row>
    <row r="181" spans="1:16" x14ac:dyDescent="0.2">
      <c r="A181" s="119" t="s">
        <v>75</v>
      </c>
      <c r="B181" s="116">
        <f t="shared" si="38"/>
        <v>180</v>
      </c>
      <c r="C181" s="149">
        <f t="shared" si="37"/>
        <v>108</v>
      </c>
      <c r="D181" s="84">
        <v>34</v>
      </c>
      <c r="E181" s="84">
        <v>67</v>
      </c>
      <c r="F181" s="84">
        <v>3</v>
      </c>
      <c r="G181" s="84">
        <v>3</v>
      </c>
      <c r="H181" s="84">
        <v>1</v>
      </c>
      <c r="I181" s="84">
        <f t="shared" si="39"/>
        <v>14</v>
      </c>
      <c r="J181" s="84">
        <v>14</v>
      </c>
      <c r="K181" s="84">
        <f t="shared" si="39"/>
        <v>51</v>
      </c>
      <c r="L181" s="84">
        <v>51</v>
      </c>
      <c r="M181" s="84">
        <v>0</v>
      </c>
      <c r="N181" s="84">
        <v>1</v>
      </c>
      <c r="O181" s="84">
        <v>6</v>
      </c>
      <c r="P181" s="3"/>
    </row>
    <row r="182" spans="1:16" x14ac:dyDescent="0.2">
      <c r="A182" s="115" t="s">
        <v>3</v>
      </c>
      <c r="B182" s="116">
        <f t="shared" si="38"/>
        <v>1598</v>
      </c>
      <c r="C182" s="116">
        <f t="shared" si="37"/>
        <v>896</v>
      </c>
      <c r="D182" s="87">
        <f>SUM(D176:D181)</f>
        <v>376</v>
      </c>
      <c r="E182" s="87">
        <f>SUM(E176:E181)</f>
        <v>457</v>
      </c>
      <c r="F182" s="87">
        <f>SUM(F176:F181)</f>
        <v>17</v>
      </c>
      <c r="G182" s="87">
        <f>SUM(G176:G181)</f>
        <v>16</v>
      </c>
      <c r="H182" s="124">
        <f>SUM(H176:H181)</f>
        <v>30</v>
      </c>
      <c r="I182" s="87">
        <f>J182</f>
        <v>220</v>
      </c>
      <c r="J182" s="87">
        <f>SUM(J176:J181)</f>
        <v>220</v>
      </c>
      <c r="K182" s="87">
        <f>L182</f>
        <v>451</v>
      </c>
      <c r="L182" s="87">
        <f>SUM(L176:L181)</f>
        <v>451</v>
      </c>
      <c r="M182" s="87">
        <f>SUM(M176:M181)</f>
        <v>0</v>
      </c>
      <c r="N182" s="87">
        <f>SUM(N176:N181)</f>
        <v>3</v>
      </c>
      <c r="O182" s="87">
        <f>SUM(O176:O181)</f>
        <v>28</v>
      </c>
    </row>
    <row r="183" spans="1:16" ht="3.6" customHeight="1" x14ac:dyDescent="0.2"/>
    <row r="184" spans="1:16" ht="69.75" x14ac:dyDescent="0.2">
      <c r="A184" s="112" t="s">
        <v>696</v>
      </c>
      <c r="B184" s="113" t="s">
        <v>0</v>
      </c>
      <c r="C184" s="113" t="s">
        <v>697</v>
      </c>
      <c r="D184" s="113" t="s">
        <v>698</v>
      </c>
      <c r="E184" s="113" t="s">
        <v>697</v>
      </c>
      <c r="F184" s="114" t="s">
        <v>697</v>
      </c>
      <c r="G184" s="114" t="s">
        <v>1</v>
      </c>
      <c r="H184" s="114" t="s">
        <v>64</v>
      </c>
      <c r="I184" s="114" t="s">
        <v>65</v>
      </c>
      <c r="J184" s="140"/>
      <c r="K184" s="140"/>
      <c r="L184" s="140"/>
      <c r="M184" s="140"/>
    </row>
    <row r="185" spans="1:16" x14ac:dyDescent="0.2">
      <c r="A185" s="115" t="s">
        <v>2</v>
      </c>
      <c r="B185" s="116"/>
      <c r="C185" s="116" t="s">
        <v>3</v>
      </c>
      <c r="D185" s="116" t="s">
        <v>5</v>
      </c>
      <c r="E185" s="116" t="s">
        <v>6</v>
      </c>
      <c r="F185" s="116" t="s">
        <v>8</v>
      </c>
      <c r="G185" s="116" t="s">
        <v>9</v>
      </c>
      <c r="H185" s="116"/>
      <c r="I185" s="116"/>
      <c r="J185" s="140"/>
    </row>
    <row r="186" spans="1:16" x14ac:dyDescent="0.2">
      <c r="A186" s="119" t="s">
        <v>59</v>
      </c>
      <c r="B186" s="116">
        <f t="shared" ref="B186:B191" si="40">SUM(C186,G186:I186)</f>
        <v>292</v>
      </c>
      <c r="C186" s="122">
        <f t="shared" ref="C186:C191" si="41">SUM(D186:F186)</f>
        <v>221</v>
      </c>
      <c r="D186" s="84">
        <v>177</v>
      </c>
      <c r="E186" s="84">
        <v>28</v>
      </c>
      <c r="F186" s="84">
        <v>16</v>
      </c>
      <c r="G186" s="84">
        <v>2</v>
      </c>
      <c r="H186" s="84">
        <v>0</v>
      </c>
      <c r="I186" s="84">
        <v>69</v>
      </c>
      <c r="J186" s="86"/>
    </row>
    <row r="187" spans="1:16" x14ac:dyDescent="0.2">
      <c r="A187" s="119" t="s">
        <v>60</v>
      </c>
      <c r="B187" s="116">
        <f t="shared" si="40"/>
        <v>351</v>
      </c>
      <c r="C187" s="122">
        <f t="shared" si="41"/>
        <v>263</v>
      </c>
      <c r="D187" s="84">
        <v>194</v>
      </c>
      <c r="E187" s="84">
        <v>41</v>
      </c>
      <c r="F187" s="84">
        <v>28</v>
      </c>
      <c r="G187" s="84">
        <v>1</v>
      </c>
      <c r="H187" s="84">
        <v>0</v>
      </c>
      <c r="I187" s="84">
        <v>87</v>
      </c>
      <c r="J187" s="86"/>
    </row>
    <row r="188" spans="1:16" x14ac:dyDescent="0.2">
      <c r="A188" s="119" t="s">
        <v>61</v>
      </c>
      <c r="B188" s="116">
        <f t="shared" si="40"/>
        <v>408</v>
      </c>
      <c r="C188" s="122">
        <f t="shared" si="41"/>
        <v>335</v>
      </c>
      <c r="D188" s="84">
        <v>243</v>
      </c>
      <c r="E188" s="84">
        <v>50</v>
      </c>
      <c r="F188" s="84">
        <v>42</v>
      </c>
      <c r="G188" s="84">
        <v>3</v>
      </c>
      <c r="H188" s="84">
        <v>0</v>
      </c>
      <c r="I188" s="84">
        <v>70</v>
      </c>
      <c r="J188" s="86"/>
    </row>
    <row r="189" spans="1:16" x14ac:dyDescent="0.2">
      <c r="A189" s="119" t="s">
        <v>62</v>
      </c>
      <c r="B189" s="116">
        <f t="shared" si="40"/>
        <v>318</v>
      </c>
      <c r="C189" s="122">
        <f t="shared" si="41"/>
        <v>258</v>
      </c>
      <c r="D189" s="84">
        <v>202</v>
      </c>
      <c r="E189" s="84">
        <v>36</v>
      </c>
      <c r="F189" s="84">
        <v>20</v>
      </c>
      <c r="G189" s="84">
        <v>0</v>
      </c>
      <c r="H189" s="84">
        <v>0</v>
      </c>
      <c r="I189" s="84">
        <v>60</v>
      </c>
      <c r="J189" s="3"/>
    </row>
    <row r="190" spans="1:16" x14ac:dyDescent="0.2">
      <c r="A190" s="119" t="s">
        <v>63</v>
      </c>
      <c r="B190" s="116">
        <f t="shared" si="40"/>
        <v>392</v>
      </c>
      <c r="C190" s="122">
        <f t="shared" si="41"/>
        <v>305</v>
      </c>
      <c r="D190" s="84">
        <v>237</v>
      </c>
      <c r="E190" s="84">
        <v>41</v>
      </c>
      <c r="F190" s="84">
        <v>27</v>
      </c>
      <c r="G190" s="84">
        <v>2</v>
      </c>
      <c r="H190" s="84">
        <v>0</v>
      </c>
      <c r="I190" s="84">
        <v>85</v>
      </c>
      <c r="J190" s="86"/>
    </row>
    <row r="191" spans="1:16" x14ac:dyDescent="0.2">
      <c r="A191" s="115" t="s">
        <v>3</v>
      </c>
      <c r="B191" s="116">
        <f t="shared" si="40"/>
        <v>1761</v>
      </c>
      <c r="C191" s="116">
        <f t="shared" si="41"/>
        <v>1382</v>
      </c>
      <c r="D191" s="87">
        <f t="shared" ref="D191:I191" si="42">SUM(D186:D190)</f>
        <v>1053</v>
      </c>
      <c r="E191" s="87">
        <f t="shared" si="42"/>
        <v>196</v>
      </c>
      <c r="F191" s="124">
        <f t="shared" si="42"/>
        <v>133</v>
      </c>
      <c r="G191" s="87">
        <f t="shared" si="42"/>
        <v>8</v>
      </c>
      <c r="H191" s="87">
        <f t="shared" si="42"/>
        <v>0</v>
      </c>
      <c r="I191" s="87">
        <f t="shared" si="42"/>
        <v>371</v>
      </c>
    </row>
  </sheetData>
  <pageMargins left="0.25" right="0.25" top="0.75" bottom="0.75" header="0.3" footer="0.5"/>
  <pageSetup paperSize="5" orientation="portrait" r:id="rId1"/>
  <headerFooter>
    <oddHeader>&amp;C&amp;"-,Bold"&amp;12 2019 General Election
November 5, 2019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view="pageLayout" zoomScaleNormal="100" workbookViewId="0"/>
  </sheetViews>
  <sheetFormatPr defaultRowHeight="11.25" x14ac:dyDescent="0.2"/>
  <cols>
    <col min="1" max="1" width="16.5703125" style="20" bestFit="1" customWidth="1"/>
    <col min="2" max="15" width="5.140625" style="20" customWidth="1"/>
    <col min="16" max="16384" width="9.140625" style="20"/>
  </cols>
  <sheetData>
    <row r="1" spans="1:14" ht="67.5" customHeight="1" x14ac:dyDescent="0.2">
      <c r="A1" s="112" t="s">
        <v>790</v>
      </c>
      <c r="B1" s="113" t="s">
        <v>0</v>
      </c>
      <c r="C1" s="114" t="s">
        <v>699</v>
      </c>
      <c r="D1" s="114" t="s">
        <v>789</v>
      </c>
      <c r="E1" s="114" t="s">
        <v>699</v>
      </c>
      <c r="F1" s="114" t="s">
        <v>699</v>
      </c>
      <c r="G1" s="114" t="s">
        <v>700</v>
      </c>
      <c r="H1" s="114" t="s">
        <v>700</v>
      </c>
      <c r="I1" s="114" t="s">
        <v>700</v>
      </c>
      <c r="J1" s="114" t="s">
        <v>1</v>
      </c>
      <c r="K1" s="114" t="s">
        <v>64</v>
      </c>
      <c r="L1" s="114" t="s">
        <v>65</v>
      </c>
    </row>
    <row r="2" spans="1:14" x14ac:dyDescent="0.2">
      <c r="A2" s="115" t="s">
        <v>2</v>
      </c>
      <c r="B2" s="116"/>
      <c r="C2" s="116" t="s">
        <v>3</v>
      </c>
      <c r="D2" s="116" t="s">
        <v>4</v>
      </c>
      <c r="E2" s="116" t="s">
        <v>7</v>
      </c>
      <c r="F2" s="116" t="s">
        <v>8</v>
      </c>
      <c r="G2" s="116" t="s">
        <v>3</v>
      </c>
      <c r="H2" s="116" t="s">
        <v>5</v>
      </c>
      <c r="I2" s="116" t="s">
        <v>6</v>
      </c>
      <c r="J2" s="116" t="s">
        <v>9</v>
      </c>
      <c r="K2" s="116"/>
      <c r="L2" s="116"/>
    </row>
    <row r="3" spans="1:14" x14ac:dyDescent="0.2">
      <c r="A3" s="121" t="s">
        <v>504</v>
      </c>
      <c r="B3" s="116">
        <f>SUM(C3,G3,J3:L3)</f>
        <v>135</v>
      </c>
      <c r="C3" s="122">
        <f t="shared" ref="C3:C14" si="0">SUM(D3:F3)</f>
        <v>101</v>
      </c>
      <c r="D3" s="84">
        <v>94</v>
      </c>
      <c r="E3" s="84">
        <v>3</v>
      </c>
      <c r="F3" s="84">
        <v>4</v>
      </c>
      <c r="G3" s="84">
        <f t="shared" ref="G3:G14" si="1">SUM(H3:I3)</f>
        <v>34</v>
      </c>
      <c r="H3" s="84">
        <v>29</v>
      </c>
      <c r="I3" s="84">
        <v>5</v>
      </c>
      <c r="J3" s="84">
        <v>0</v>
      </c>
      <c r="K3" s="84">
        <v>0</v>
      </c>
      <c r="L3" s="84">
        <v>0</v>
      </c>
      <c r="M3" s="86"/>
      <c r="N3" s="123"/>
    </row>
    <row r="4" spans="1:14" x14ac:dyDescent="0.2">
      <c r="A4" s="121" t="s">
        <v>505</v>
      </c>
      <c r="B4" s="116">
        <f t="shared" ref="B4:B15" si="2">SUM(C4,G4,J4:L4)</f>
        <v>370</v>
      </c>
      <c r="C4" s="122">
        <f t="shared" si="0"/>
        <v>182</v>
      </c>
      <c r="D4" s="84">
        <v>153</v>
      </c>
      <c r="E4" s="84">
        <v>20</v>
      </c>
      <c r="F4" s="84">
        <v>9</v>
      </c>
      <c r="G4" s="84">
        <f t="shared" si="1"/>
        <v>185</v>
      </c>
      <c r="H4" s="84">
        <v>157</v>
      </c>
      <c r="I4" s="84">
        <v>28</v>
      </c>
      <c r="J4" s="84">
        <v>1</v>
      </c>
      <c r="K4" s="84">
        <v>1</v>
      </c>
      <c r="L4" s="84">
        <v>1</v>
      </c>
      <c r="M4" s="86"/>
      <c r="N4" s="123"/>
    </row>
    <row r="5" spans="1:14" x14ac:dyDescent="0.2">
      <c r="A5" s="121" t="s">
        <v>506</v>
      </c>
      <c r="B5" s="116">
        <f t="shared" si="2"/>
        <v>323</v>
      </c>
      <c r="C5" s="122">
        <f t="shared" si="0"/>
        <v>144</v>
      </c>
      <c r="D5" s="84">
        <v>125</v>
      </c>
      <c r="E5" s="84">
        <v>9</v>
      </c>
      <c r="F5" s="84">
        <v>10</v>
      </c>
      <c r="G5" s="84">
        <f t="shared" si="1"/>
        <v>172</v>
      </c>
      <c r="H5" s="84">
        <v>143</v>
      </c>
      <c r="I5" s="84">
        <v>29</v>
      </c>
      <c r="J5" s="84">
        <v>1</v>
      </c>
      <c r="K5" s="84">
        <v>0</v>
      </c>
      <c r="L5" s="84">
        <v>6</v>
      </c>
      <c r="M5" s="86"/>
      <c r="N5" s="123"/>
    </row>
    <row r="6" spans="1:14" x14ac:dyDescent="0.2">
      <c r="A6" s="121" t="s">
        <v>603</v>
      </c>
      <c r="B6" s="116">
        <f t="shared" si="2"/>
        <v>302</v>
      </c>
      <c r="C6" s="122">
        <f t="shared" si="0"/>
        <v>156</v>
      </c>
      <c r="D6" s="84">
        <v>144</v>
      </c>
      <c r="E6" s="84">
        <v>8</v>
      </c>
      <c r="F6" s="84">
        <v>4</v>
      </c>
      <c r="G6" s="84">
        <f t="shared" si="1"/>
        <v>140</v>
      </c>
      <c r="H6" s="84">
        <v>119</v>
      </c>
      <c r="I6" s="84">
        <v>21</v>
      </c>
      <c r="J6" s="84">
        <v>0</v>
      </c>
      <c r="K6" s="84">
        <v>1</v>
      </c>
      <c r="L6" s="84">
        <v>5</v>
      </c>
      <c r="M6" s="86"/>
      <c r="N6" s="123"/>
    </row>
    <row r="7" spans="1:14" x14ac:dyDescent="0.2">
      <c r="A7" s="121" t="s">
        <v>508</v>
      </c>
      <c r="B7" s="116">
        <f t="shared" si="2"/>
        <v>609</v>
      </c>
      <c r="C7" s="122">
        <f t="shared" si="0"/>
        <v>301</v>
      </c>
      <c r="D7" s="84">
        <v>275</v>
      </c>
      <c r="E7" s="84">
        <v>14</v>
      </c>
      <c r="F7" s="84">
        <v>12</v>
      </c>
      <c r="G7" s="84">
        <f t="shared" si="1"/>
        <v>299</v>
      </c>
      <c r="H7" s="84">
        <v>256</v>
      </c>
      <c r="I7" s="84">
        <v>43</v>
      </c>
      <c r="J7" s="84">
        <v>2</v>
      </c>
      <c r="K7" s="84">
        <v>0</v>
      </c>
      <c r="L7" s="84">
        <v>7</v>
      </c>
      <c r="M7" s="86"/>
      <c r="N7" s="123"/>
    </row>
    <row r="8" spans="1:14" x14ac:dyDescent="0.2">
      <c r="A8" s="121" t="s">
        <v>509</v>
      </c>
      <c r="B8" s="116">
        <f t="shared" si="2"/>
        <v>257</v>
      </c>
      <c r="C8" s="122">
        <f t="shared" si="0"/>
        <v>131</v>
      </c>
      <c r="D8" s="84">
        <v>111</v>
      </c>
      <c r="E8" s="84">
        <v>12</v>
      </c>
      <c r="F8" s="84">
        <v>8</v>
      </c>
      <c r="G8" s="84">
        <f t="shared" si="1"/>
        <v>121</v>
      </c>
      <c r="H8" s="84">
        <v>104</v>
      </c>
      <c r="I8" s="84">
        <v>17</v>
      </c>
      <c r="J8" s="84">
        <v>0</v>
      </c>
      <c r="K8" s="84">
        <v>1</v>
      </c>
      <c r="L8" s="84">
        <v>4</v>
      </c>
      <c r="M8" s="86"/>
      <c r="N8" s="123"/>
    </row>
    <row r="9" spans="1:14" x14ac:dyDescent="0.2">
      <c r="A9" s="121" t="s">
        <v>701</v>
      </c>
      <c r="B9" s="116">
        <f t="shared" si="2"/>
        <v>136</v>
      </c>
      <c r="C9" s="122">
        <f t="shared" si="0"/>
        <v>100</v>
      </c>
      <c r="D9" s="84">
        <v>90</v>
      </c>
      <c r="E9" s="84">
        <v>6</v>
      </c>
      <c r="F9" s="84">
        <v>4</v>
      </c>
      <c r="G9" s="84">
        <f t="shared" si="1"/>
        <v>34</v>
      </c>
      <c r="H9" s="84">
        <v>29</v>
      </c>
      <c r="I9" s="84">
        <v>5</v>
      </c>
      <c r="J9" s="84">
        <v>2</v>
      </c>
      <c r="K9" s="84">
        <v>0</v>
      </c>
      <c r="L9" s="84">
        <v>0</v>
      </c>
      <c r="M9" s="86"/>
      <c r="N9" s="123"/>
    </row>
    <row r="10" spans="1:14" x14ac:dyDescent="0.2">
      <c r="A10" s="121" t="s">
        <v>511</v>
      </c>
      <c r="B10" s="116">
        <f t="shared" si="2"/>
        <v>197</v>
      </c>
      <c r="C10" s="122">
        <f t="shared" si="0"/>
        <v>100</v>
      </c>
      <c r="D10" s="84">
        <v>92</v>
      </c>
      <c r="E10" s="84">
        <v>1</v>
      </c>
      <c r="F10" s="84">
        <v>7</v>
      </c>
      <c r="G10" s="84">
        <f t="shared" si="1"/>
        <v>94</v>
      </c>
      <c r="H10" s="84">
        <v>79</v>
      </c>
      <c r="I10" s="84">
        <v>15</v>
      </c>
      <c r="J10" s="84">
        <v>0</v>
      </c>
      <c r="K10" s="84">
        <v>0</v>
      </c>
      <c r="L10" s="84">
        <v>3</v>
      </c>
      <c r="M10" s="86"/>
      <c r="N10" s="123"/>
    </row>
    <row r="11" spans="1:14" x14ac:dyDescent="0.2">
      <c r="A11" s="121" t="s">
        <v>512</v>
      </c>
      <c r="B11" s="116">
        <f t="shared" si="2"/>
        <v>332</v>
      </c>
      <c r="C11" s="122">
        <f t="shared" si="0"/>
        <v>133</v>
      </c>
      <c r="D11" s="84">
        <v>115</v>
      </c>
      <c r="E11" s="84">
        <v>8</v>
      </c>
      <c r="F11" s="84">
        <v>10</v>
      </c>
      <c r="G11" s="84">
        <f t="shared" si="1"/>
        <v>195</v>
      </c>
      <c r="H11" s="84">
        <v>169</v>
      </c>
      <c r="I11" s="84">
        <v>26</v>
      </c>
      <c r="J11" s="84">
        <v>0</v>
      </c>
      <c r="K11" s="84">
        <v>0</v>
      </c>
      <c r="L11" s="84">
        <v>4</v>
      </c>
      <c r="M11" s="86"/>
      <c r="N11" s="123"/>
    </row>
    <row r="12" spans="1:14" x14ac:dyDescent="0.2">
      <c r="A12" s="121" t="s">
        <v>513</v>
      </c>
      <c r="B12" s="116">
        <f t="shared" si="2"/>
        <v>211</v>
      </c>
      <c r="C12" s="122">
        <f t="shared" si="0"/>
        <v>132</v>
      </c>
      <c r="D12" s="84">
        <v>125</v>
      </c>
      <c r="E12" s="84">
        <v>5</v>
      </c>
      <c r="F12" s="84">
        <v>2</v>
      </c>
      <c r="G12" s="84">
        <f t="shared" si="1"/>
        <v>79</v>
      </c>
      <c r="H12" s="84">
        <v>61</v>
      </c>
      <c r="I12" s="84">
        <v>18</v>
      </c>
      <c r="J12" s="84">
        <v>0</v>
      </c>
      <c r="K12" s="84">
        <v>0</v>
      </c>
      <c r="L12" s="84">
        <v>0</v>
      </c>
      <c r="M12" s="86"/>
      <c r="N12" s="123"/>
    </row>
    <row r="13" spans="1:14" x14ac:dyDescent="0.2">
      <c r="A13" s="121" t="s">
        <v>514</v>
      </c>
      <c r="B13" s="116">
        <f t="shared" si="2"/>
        <v>206</v>
      </c>
      <c r="C13" s="122">
        <f t="shared" si="0"/>
        <v>92</v>
      </c>
      <c r="D13" s="84">
        <v>75</v>
      </c>
      <c r="E13" s="84">
        <v>10</v>
      </c>
      <c r="F13" s="84">
        <v>7</v>
      </c>
      <c r="G13" s="84">
        <f t="shared" si="1"/>
        <v>112</v>
      </c>
      <c r="H13" s="84">
        <v>90</v>
      </c>
      <c r="I13" s="84">
        <v>22</v>
      </c>
      <c r="J13" s="84">
        <v>1</v>
      </c>
      <c r="K13" s="84">
        <v>0</v>
      </c>
      <c r="L13" s="84">
        <v>1</v>
      </c>
      <c r="M13" s="86"/>
      <c r="N13" s="123"/>
    </row>
    <row r="14" spans="1:14" x14ac:dyDescent="0.2">
      <c r="A14" s="121" t="s">
        <v>515</v>
      </c>
      <c r="B14" s="116">
        <f t="shared" si="2"/>
        <v>230</v>
      </c>
      <c r="C14" s="122">
        <f t="shared" si="0"/>
        <v>88</v>
      </c>
      <c r="D14" s="84">
        <v>75</v>
      </c>
      <c r="E14" s="84">
        <v>5</v>
      </c>
      <c r="F14" s="84">
        <v>8</v>
      </c>
      <c r="G14" s="84">
        <f t="shared" si="1"/>
        <v>136</v>
      </c>
      <c r="H14" s="84">
        <v>117</v>
      </c>
      <c r="I14" s="84">
        <v>19</v>
      </c>
      <c r="J14" s="84">
        <v>1</v>
      </c>
      <c r="K14" s="84">
        <v>1</v>
      </c>
      <c r="L14" s="84">
        <v>4</v>
      </c>
      <c r="M14" s="86"/>
      <c r="N14" s="123"/>
    </row>
    <row r="15" spans="1:14" x14ac:dyDescent="0.2">
      <c r="A15" s="111" t="s">
        <v>702</v>
      </c>
      <c r="B15" s="116">
        <f t="shared" si="2"/>
        <v>3308</v>
      </c>
      <c r="C15" s="116">
        <f>SUM(D15:F15)</f>
        <v>1660</v>
      </c>
      <c r="D15" s="87">
        <f>SUM(D3:D14)</f>
        <v>1474</v>
      </c>
      <c r="E15" s="87">
        <f>SUM(E3:E14)</f>
        <v>101</v>
      </c>
      <c r="F15" s="124">
        <f>SUM(F3:F14)</f>
        <v>85</v>
      </c>
      <c r="G15" s="87">
        <f>SUM(H15:I15)</f>
        <v>1601</v>
      </c>
      <c r="H15" s="87">
        <f>SUM(H3:H14)</f>
        <v>1353</v>
      </c>
      <c r="I15" s="87">
        <f>SUM(I3:I14)</f>
        <v>248</v>
      </c>
      <c r="J15" s="87">
        <f>SUM(J3:J14)</f>
        <v>8</v>
      </c>
      <c r="K15" s="87">
        <f>SUM(K3:K14)</f>
        <v>4</v>
      </c>
      <c r="L15" s="87">
        <f>SUM(L3:L14)</f>
        <v>35</v>
      </c>
      <c r="M15" s="31"/>
    </row>
    <row r="16" spans="1:14" ht="3.6" customHeight="1" x14ac:dyDescent="0.2"/>
    <row r="17" spans="1:13" ht="90.75" customHeight="1" x14ac:dyDescent="0.2">
      <c r="A17" s="112" t="s">
        <v>791</v>
      </c>
      <c r="B17" s="113" t="s">
        <v>0</v>
      </c>
      <c r="C17" s="114" t="s">
        <v>703</v>
      </c>
      <c r="D17" s="114" t="s">
        <v>703</v>
      </c>
      <c r="E17" s="114" t="s">
        <v>703</v>
      </c>
      <c r="F17" s="114" t="s">
        <v>704</v>
      </c>
      <c r="G17" s="114" t="s">
        <v>705</v>
      </c>
      <c r="H17" s="114" t="s">
        <v>704</v>
      </c>
      <c r="I17" s="114" t="s">
        <v>704</v>
      </c>
      <c r="J17" s="114" t="s">
        <v>1</v>
      </c>
      <c r="K17" s="114" t="s">
        <v>64</v>
      </c>
      <c r="L17" s="114" t="s">
        <v>65</v>
      </c>
    </row>
    <row r="18" spans="1:13" x14ac:dyDescent="0.2">
      <c r="A18" s="115" t="s">
        <v>2</v>
      </c>
      <c r="B18" s="113"/>
      <c r="C18" s="116" t="s">
        <v>3</v>
      </c>
      <c r="D18" s="117" t="s">
        <v>4</v>
      </c>
      <c r="E18" s="117" t="s">
        <v>7</v>
      </c>
      <c r="F18" s="116" t="s">
        <v>3</v>
      </c>
      <c r="G18" s="117" t="s">
        <v>5</v>
      </c>
      <c r="H18" s="117" t="s">
        <v>6</v>
      </c>
      <c r="I18" s="117" t="s">
        <v>8</v>
      </c>
      <c r="J18" s="118" t="s">
        <v>9</v>
      </c>
      <c r="K18" s="118"/>
      <c r="L18" s="116"/>
    </row>
    <row r="19" spans="1:13" x14ac:dyDescent="0.2">
      <c r="A19" s="121" t="s">
        <v>504</v>
      </c>
      <c r="B19" s="116">
        <f>SUM(C19,F19,J19:L19)</f>
        <v>135</v>
      </c>
      <c r="C19" s="125">
        <f>SUM(D19:E19)</f>
        <v>76</v>
      </c>
      <c r="D19" s="84">
        <v>70</v>
      </c>
      <c r="E19" s="84">
        <v>6</v>
      </c>
      <c r="F19" s="84">
        <f>SUM(G19:I19)</f>
        <v>44</v>
      </c>
      <c r="G19" s="84">
        <v>32</v>
      </c>
      <c r="H19" s="84">
        <v>10</v>
      </c>
      <c r="I19" s="84">
        <v>2</v>
      </c>
      <c r="J19" s="84">
        <v>0</v>
      </c>
      <c r="K19" s="84">
        <v>0</v>
      </c>
      <c r="L19" s="84">
        <v>15</v>
      </c>
      <c r="M19" s="3"/>
    </row>
    <row r="20" spans="1:13" x14ac:dyDescent="0.2">
      <c r="A20" s="121" t="s">
        <v>505</v>
      </c>
      <c r="B20" s="116">
        <f t="shared" ref="B20:B31" si="3">SUM(C20,F20,J20:L20)</f>
        <v>370</v>
      </c>
      <c r="C20" s="125">
        <f t="shared" ref="C20:C30" si="4">SUM(D20:E20)</f>
        <v>155</v>
      </c>
      <c r="D20" s="84">
        <v>138</v>
      </c>
      <c r="E20" s="84">
        <v>17</v>
      </c>
      <c r="F20" s="84">
        <f t="shared" ref="F20:F30" si="5">SUM(G20:I20)</f>
        <v>198</v>
      </c>
      <c r="G20" s="84">
        <v>160</v>
      </c>
      <c r="H20" s="84">
        <v>24</v>
      </c>
      <c r="I20" s="84">
        <v>14</v>
      </c>
      <c r="J20" s="84">
        <v>0</v>
      </c>
      <c r="K20" s="84">
        <v>1</v>
      </c>
      <c r="L20" s="84">
        <v>16</v>
      </c>
      <c r="M20" s="3"/>
    </row>
    <row r="21" spans="1:13" x14ac:dyDescent="0.2">
      <c r="A21" s="121" t="s">
        <v>506</v>
      </c>
      <c r="B21" s="116">
        <f t="shared" si="3"/>
        <v>323</v>
      </c>
      <c r="C21" s="125">
        <f t="shared" si="4"/>
        <v>115</v>
      </c>
      <c r="D21" s="84">
        <v>104</v>
      </c>
      <c r="E21" s="84">
        <v>11</v>
      </c>
      <c r="F21" s="84">
        <f t="shared" si="5"/>
        <v>200</v>
      </c>
      <c r="G21" s="84">
        <v>160</v>
      </c>
      <c r="H21" s="84">
        <v>21</v>
      </c>
      <c r="I21" s="84">
        <v>19</v>
      </c>
      <c r="J21" s="84">
        <v>0</v>
      </c>
      <c r="K21" s="84">
        <v>0</v>
      </c>
      <c r="L21" s="84">
        <v>8</v>
      </c>
      <c r="M21" s="3"/>
    </row>
    <row r="22" spans="1:13" x14ac:dyDescent="0.2">
      <c r="A22" s="121" t="s">
        <v>603</v>
      </c>
      <c r="B22" s="116">
        <f t="shared" si="3"/>
        <v>302</v>
      </c>
      <c r="C22" s="125">
        <f t="shared" si="4"/>
        <v>134</v>
      </c>
      <c r="D22" s="84">
        <v>125</v>
      </c>
      <c r="E22" s="84">
        <v>9</v>
      </c>
      <c r="F22" s="84">
        <f t="shared" si="5"/>
        <v>153</v>
      </c>
      <c r="G22" s="84">
        <v>116</v>
      </c>
      <c r="H22" s="84">
        <v>25</v>
      </c>
      <c r="I22" s="84">
        <v>12</v>
      </c>
      <c r="J22" s="84">
        <v>0</v>
      </c>
      <c r="K22" s="84">
        <v>0</v>
      </c>
      <c r="L22" s="84">
        <v>15</v>
      </c>
      <c r="M22" s="3"/>
    </row>
    <row r="23" spans="1:13" x14ac:dyDescent="0.2">
      <c r="A23" s="121" t="s">
        <v>508</v>
      </c>
      <c r="B23" s="116">
        <f t="shared" si="3"/>
        <v>609</v>
      </c>
      <c r="C23" s="125">
        <f t="shared" si="4"/>
        <v>252</v>
      </c>
      <c r="D23" s="84">
        <v>236</v>
      </c>
      <c r="E23" s="84">
        <v>16</v>
      </c>
      <c r="F23" s="84">
        <f t="shared" si="5"/>
        <v>336</v>
      </c>
      <c r="G23" s="84">
        <v>271</v>
      </c>
      <c r="H23" s="84">
        <v>42</v>
      </c>
      <c r="I23" s="84">
        <v>23</v>
      </c>
      <c r="J23" s="84">
        <v>0</v>
      </c>
      <c r="K23" s="84">
        <v>0</v>
      </c>
      <c r="L23" s="84">
        <v>21</v>
      </c>
      <c r="M23" s="3"/>
    </row>
    <row r="24" spans="1:13" x14ac:dyDescent="0.2">
      <c r="A24" s="121" t="s">
        <v>509</v>
      </c>
      <c r="B24" s="116">
        <f t="shared" si="3"/>
        <v>257</v>
      </c>
      <c r="C24" s="125">
        <f t="shared" si="4"/>
        <v>66</v>
      </c>
      <c r="D24" s="84">
        <v>57</v>
      </c>
      <c r="E24" s="84">
        <v>9</v>
      </c>
      <c r="F24" s="84">
        <f t="shared" si="5"/>
        <v>176</v>
      </c>
      <c r="G24" s="84">
        <v>142</v>
      </c>
      <c r="H24" s="84">
        <v>25</v>
      </c>
      <c r="I24" s="84">
        <v>9</v>
      </c>
      <c r="J24" s="84">
        <v>0</v>
      </c>
      <c r="K24" s="84">
        <v>1</v>
      </c>
      <c r="L24" s="84">
        <v>14</v>
      </c>
      <c r="M24" s="3"/>
    </row>
    <row r="25" spans="1:13" x14ac:dyDescent="0.2">
      <c r="A25" s="121" t="s">
        <v>701</v>
      </c>
      <c r="B25" s="116">
        <f t="shared" si="3"/>
        <v>136</v>
      </c>
      <c r="C25" s="125">
        <f t="shared" si="4"/>
        <v>76</v>
      </c>
      <c r="D25" s="84">
        <v>69</v>
      </c>
      <c r="E25" s="84">
        <v>7</v>
      </c>
      <c r="F25" s="84">
        <f t="shared" si="5"/>
        <v>42</v>
      </c>
      <c r="G25" s="84">
        <v>32</v>
      </c>
      <c r="H25" s="84">
        <v>6</v>
      </c>
      <c r="I25" s="84">
        <v>4</v>
      </c>
      <c r="J25" s="84">
        <v>0</v>
      </c>
      <c r="K25" s="84">
        <v>0</v>
      </c>
      <c r="L25" s="84">
        <v>18</v>
      </c>
      <c r="M25" s="3"/>
    </row>
    <row r="26" spans="1:13" x14ac:dyDescent="0.2">
      <c r="A26" s="121" t="s">
        <v>511</v>
      </c>
      <c r="B26" s="116">
        <f t="shared" si="3"/>
        <v>197</v>
      </c>
      <c r="C26" s="125">
        <f t="shared" si="4"/>
        <v>79</v>
      </c>
      <c r="D26" s="84">
        <v>73</v>
      </c>
      <c r="E26" s="84">
        <v>6</v>
      </c>
      <c r="F26" s="84">
        <f t="shared" si="5"/>
        <v>116</v>
      </c>
      <c r="G26" s="84">
        <v>95</v>
      </c>
      <c r="H26" s="84">
        <v>12</v>
      </c>
      <c r="I26" s="84">
        <v>9</v>
      </c>
      <c r="J26" s="84">
        <v>0</v>
      </c>
      <c r="K26" s="84">
        <v>0</v>
      </c>
      <c r="L26" s="84">
        <v>2</v>
      </c>
      <c r="M26" s="3"/>
    </row>
    <row r="27" spans="1:13" x14ac:dyDescent="0.2">
      <c r="A27" s="121" t="s">
        <v>512</v>
      </c>
      <c r="B27" s="116">
        <f t="shared" si="3"/>
        <v>332</v>
      </c>
      <c r="C27" s="125">
        <f t="shared" si="4"/>
        <v>99</v>
      </c>
      <c r="D27" s="84">
        <v>93</v>
      </c>
      <c r="E27" s="84">
        <v>6</v>
      </c>
      <c r="F27" s="84">
        <f t="shared" si="5"/>
        <v>214</v>
      </c>
      <c r="G27" s="84">
        <v>171</v>
      </c>
      <c r="H27" s="84">
        <v>27</v>
      </c>
      <c r="I27" s="84">
        <v>16</v>
      </c>
      <c r="J27" s="84">
        <v>0</v>
      </c>
      <c r="K27" s="84">
        <v>0</v>
      </c>
      <c r="L27" s="84">
        <v>19</v>
      </c>
      <c r="M27" s="3"/>
    </row>
    <row r="28" spans="1:13" x14ac:dyDescent="0.2">
      <c r="A28" s="121" t="s">
        <v>513</v>
      </c>
      <c r="B28" s="116">
        <f t="shared" si="3"/>
        <v>211</v>
      </c>
      <c r="C28" s="125">
        <f t="shared" si="4"/>
        <v>114</v>
      </c>
      <c r="D28" s="84">
        <v>109</v>
      </c>
      <c r="E28" s="84">
        <v>5</v>
      </c>
      <c r="F28" s="84">
        <f t="shared" si="5"/>
        <v>75</v>
      </c>
      <c r="G28" s="84">
        <v>61</v>
      </c>
      <c r="H28" s="84">
        <v>7</v>
      </c>
      <c r="I28" s="84">
        <v>7</v>
      </c>
      <c r="J28" s="84">
        <v>0</v>
      </c>
      <c r="K28" s="84">
        <v>0</v>
      </c>
      <c r="L28" s="84">
        <v>22</v>
      </c>
      <c r="M28" s="3"/>
    </row>
    <row r="29" spans="1:13" x14ac:dyDescent="0.2">
      <c r="A29" s="121" t="s">
        <v>514</v>
      </c>
      <c r="B29" s="116">
        <f t="shared" si="3"/>
        <v>206</v>
      </c>
      <c r="C29" s="125">
        <f t="shared" si="4"/>
        <v>61</v>
      </c>
      <c r="D29" s="84">
        <v>54</v>
      </c>
      <c r="E29" s="84">
        <v>7</v>
      </c>
      <c r="F29" s="84">
        <f t="shared" si="5"/>
        <v>135</v>
      </c>
      <c r="G29" s="84">
        <v>100</v>
      </c>
      <c r="H29" s="84">
        <v>16</v>
      </c>
      <c r="I29" s="84">
        <v>19</v>
      </c>
      <c r="J29" s="84">
        <v>0</v>
      </c>
      <c r="K29" s="84">
        <v>0</v>
      </c>
      <c r="L29" s="84">
        <v>10</v>
      </c>
      <c r="M29" s="3"/>
    </row>
    <row r="30" spans="1:13" x14ac:dyDescent="0.2">
      <c r="A30" s="126" t="s">
        <v>515</v>
      </c>
      <c r="B30" s="116">
        <f t="shared" si="3"/>
        <v>230</v>
      </c>
      <c r="C30" s="125">
        <f t="shared" si="4"/>
        <v>81</v>
      </c>
      <c r="D30" s="84">
        <v>72</v>
      </c>
      <c r="E30" s="84">
        <v>9</v>
      </c>
      <c r="F30" s="84">
        <f t="shared" si="5"/>
        <v>142</v>
      </c>
      <c r="G30" s="84">
        <v>113</v>
      </c>
      <c r="H30" s="84">
        <v>18</v>
      </c>
      <c r="I30" s="84">
        <v>11</v>
      </c>
      <c r="J30" s="84">
        <v>0</v>
      </c>
      <c r="K30" s="84">
        <v>0</v>
      </c>
      <c r="L30" s="84">
        <v>7</v>
      </c>
      <c r="M30" s="3"/>
    </row>
    <row r="31" spans="1:13" x14ac:dyDescent="0.2">
      <c r="A31" s="119" t="s">
        <v>706</v>
      </c>
      <c r="B31" s="116">
        <f t="shared" si="3"/>
        <v>3308</v>
      </c>
      <c r="C31" s="116">
        <f>SUM(D31:E31)</f>
        <v>1308</v>
      </c>
      <c r="D31" s="87">
        <f>SUM(D19:D30)</f>
        <v>1200</v>
      </c>
      <c r="E31" s="87">
        <f>SUM(E19:E30)</f>
        <v>108</v>
      </c>
      <c r="F31" s="87">
        <f>SUM(G31:I31)</f>
        <v>1831</v>
      </c>
      <c r="G31" s="87">
        <f t="shared" ref="G31:L31" si="6">SUM(G19:G30)</f>
        <v>1453</v>
      </c>
      <c r="H31" s="87">
        <f t="shared" si="6"/>
        <v>233</v>
      </c>
      <c r="I31" s="87">
        <f t="shared" si="6"/>
        <v>145</v>
      </c>
      <c r="J31" s="87">
        <f t="shared" si="6"/>
        <v>0</v>
      </c>
      <c r="K31" s="87">
        <f t="shared" si="6"/>
        <v>2</v>
      </c>
      <c r="L31" s="87">
        <f t="shared" si="6"/>
        <v>167</v>
      </c>
    </row>
    <row r="32" spans="1:13" ht="3.6" customHeight="1" x14ac:dyDescent="0.2"/>
    <row r="33" spans="1:14" ht="87" x14ac:dyDescent="0.2">
      <c r="A33" s="112" t="s">
        <v>792</v>
      </c>
      <c r="B33" s="113" t="s">
        <v>0</v>
      </c>
      <c r="C33" s="114" t="s">
        <v>707</v>
      </c>
      <c r="D33" s="114" t="s">
        <v>708</v>
      </c>
      <c r="E33" s="114" t="s">
        <v>707</v>
      </c>
      <c r="F33" s="114" t="s">
        <v>707</v>
      </c>
      <c r="G33" s="114" t="s">
        <v>709</v>
      </c>
      <c r="H33" s="114" t="s">
        <v>709</v>
      </c>
      <c r="I33" s="114" t="s">
        <v>709</v>
      </c>
      <c r="J33" s="114" t="s">
        <v>709</v>
      </c>
      <c r="K33" s="114" t="s">
        <v>1</v>
      </c>
      <c r="L33" s="114" t="s">
        <v>64</v>
      </c>
      <c r="M33" s="114" t="s">
        <v>65</v>
      </c>
    </row>
    <row r="34" spans="1:14" x14ac:dyDescent="0.2">
      <c r="A34" s="115" t="s">
        <v>2</v>
      </c>
      <c r="B34" s="116"/>
      <c r="C34" s="116" t="s">
        <v>3</v>
      </c>
      <c r="D34" s="116" t="s">
        <v>4</v>
      </c>
      <c r="E34" s="116" t="s">
        <v>7</v>
      </c>
      <c r="F34" s="116" t="s">
        <v>8</v>
      </c>
      <c r="G34" s="116" t="s">
        <v>3</v>
      </c>
      <c r="H34" s="116" t="s">
        <v>5</v>
      </c>
      <c r="I34" s="116" t="s">
        <v>6</v>
      </c>
      <c r="J34" s="116" t="s">
        <v>95</v>
      </c>
      <c r="K34" s="116" t="s">
        <v>9</v>
      </c>
      <c r="L34" s="116"/>
      <c r="M34" s="116"/>
      <c r="N34" s="31"/>
    </row>
    <row r="35" spans="1:14" x14ac:dyDescent="0.2">
      <c r="A35" s="121" t="s">
        <v>504</v>
      </c>
      <c r="B35" s="116">
        <f>SUM(C35,G35,K35:M35)</f>
        <v>135</v>
      </c>
      <c r="C35" s="122">
        <f t="shared" ref="C35:C46" si="7">SUM(D35:F35)</f>
        <v>92</v>
      </c>
      <c r="D35" s="84">
        <v>83</v>
      </c>
      <c r="E35" s="84">
        <v>6</v>
      </c>
      <c r="F35" s="84">
        <v>3</v>
      </c>
      <c r="G35" s="84">
        <f>SUM(H35:J35)</f>
        <v>30</v>
      </c>
      <c r="H35" s="84">
        <v>27</v>
      </c>
      <c r="I35" s="84">
        <v>3</v>
      </c>
      <c r="J35" s="84">
        <v>0</v>
      </c>
      <c r="K35" s="84">
        <v>0</v>
      </c>
      <c r="L35" s="84">
        <v>1</v>
      </c>
      <c r="M35" s="84">
        <v>12</v>
      </c>
      <c r="N35" s="86"/>
    </row>
    <row r="36" spans="1:14" x14ac:dyDescent="0.2">
      <c r="A36" s="121" t="s">
        <v>505</v>
      </c>
      <c r="B36" s="116">
        <f t="shared" ref="B36:B47" si="8">SUM(C36,G36,K36:M36)</f>
        <v>370</v>
      </c>
      <c r="C36" s="122">
        <f t="shared" si="7"/>
        <v>219</v>
      </c>
      <c r="D36" s="84">
        <v>181</v>
      </c>
      <c r="E36" s="84">
        <v>28</v>
      </c>
      <c r="F36" s="84">
        <v>10</v>
      </c>
      <c r="G36" s="84">
        <f t="shared" ref="G36:G46" si="9">SUM(H36:J36)</f>
        <v>128</v>
      </c>
      <c r="H36" s="84">
        <v>101</v>
      </c>
      <c r="I36" s="84">
        <v>20</v>
      </c>
      <c r="J36" s="84">
        <v>7</v>
      </c>
      <c r="K36" s="84">
        <v>1</v>
      </c>
      <c r="L36" s="84">
        <v>0</v>
      </c>
      <c r="M36" s="84">
        <v>22</v>
      </c>
      <c r="N36" s="86"/>
    </row>
    <row r="37" spans="1:14" x14ac:dyDescent="0.2">
      <c r="A37" s="121" t="s">
        <v>506</v>
      </c>
      <c r="B37" s="116">
        <f t="shared" si="8"/>
        <v>323</v>
      </c>
      <c r="C37" s="122">
        <f t="shared" si="7"/>
        <v>198</v>
      </c>
      <c r="D37" s="84">
        <v>162</v>
      </c>
      <c r="E37" s="84">
        <v>22</v>
      </c>
      <c r="F37" s="84">
        <v>14</v>
      </c>
      <c r="G37" s="84">
        <f t="shared" si="9"/>
        <v>108</v>
      </c>
      <c r="H37" s="84">
        <v>85</v>
      </c>
      <c r="I37" s="84">
        <v>22</v>
      </c>
      <c r="J37" s="84">
        <v>1</v>
      </c>
      <c r="K37" s="84">
        <v>1</v>
      </c>
      <c r="L37" s="84">
        <v>1</v>
      </c>
      <c r="M37" s="84">
        <v>15</v>
      </c>
      <c r="N37" s="86"/>
    </row>
    <row r="38" spans="1:14" x14ac:dyDescent="0.2">
      <c r="A38" s="121" t="s">
        <v>603</v>
      </c>
      <c r="B38" s="116">
        <f t="shared" si="8"/>
        <v>302</v>
      </c>
      <c r="C38" s="122">
        <f t="shared" si="7"/>
        <v>149</v>
      </c>
      <c r="D38" s="84">
        <v>127</v>
      </c>
      <c r="E38" s="84">
        <v>14</v>
      </c>
      <c r="F38" s="84">
        <v>8</v>
      </c>
      <c r="G38" s="84">
        <f t="shared" si="9"/>
        <v>121</v>
      </c>
      <c r="H38" s="84">
        <v>102</v>
      </c>
      <c r="I38" s="84">
        <v>16</v>
      </c>
      <c r="J38" s="84">
        <v>3</v>
      </c>
      <c r="K38" s="84">
        <v>0</v>
      </c>
      <c r="L38" s="84">
        <v>1</v>
      </c>
      <c r="M38" s="84">
        <v>31</v>
      </c>
      <c r="N38" s="86"/>
    </row>
    <row r="39" spans="1:14" x14ac:dyDescent="0.2">
      <c r="A39" s="121" t="s">
        <v>508</v>
      </c>
      <c r="B39" s="116">
        <f t="shared" si="8"/>
        <v>609</v>
      </c>
      <c r="C39" s="122">
        <f t="shared" si="7"/>
        <v>343</v>
      </c>
      <c r="D39" s="84">
        <v>292</v>
      </c>
      <c r="E39" s="84">
        <v>25</v>
      </c>
      <c r="F39" s="84">
        <v>26</v>
      </c>
      <c r="G39" s="84">
        <f t="shared" si="9"/>
        <v>222</v>
      </c>
      <c r="H39" s="84">
        <v>181</v>
      </c>
      <c r="I39" s="84">
        <v>34</v>
      </c>
      <c r="J39" s="84">
        <v>7</v>
      </c>
      <c r="K39" s="84">
        <v>1</v>
      </c>
      <c r="L39" s="84">
        <v>0</v>
      </c>
      <c r="M39" s="84">
        <v>43</v>
      </c>
      <c r="N39" s="86"/>
    </row>
    <row r="40" spans="1:14" x14ac:dyDescent="0.2">
      <c r="A40" s="121" t="s">
        <v>509</v>
      </c>
      <c r="B40" s="116">
        <f t="shared" si="8"/>
        <v>257</v>
      </c>
      <c r="C40" s="122">
        <f t="shared" si="7"/>
        <v>126</v>
      </c>
      <c r="D40" s="84">
        <v>104</v>
      </c>
      <c r="E40" s="84">
        <v>14</v>
      </c>
      <c r="F40" s="84">
        <v>8</v>
      </c>
      <c r="G40" s="84">
        <f t="shared" si="9"/>
        <v>103</v>
      </c>
      <c r="H40" s="84">
        <v>90</v>
      </c>
      <c r="I40" s="84">
        <v>12</v>
      </c>
      <c r="J40" s="84">
        <v>1</v>
      </c>
      <c r="K40" s="84">
        <v>0</v>
      </c>
      <c r="L40" s="84">
        <v>0</v>
      </c>
      <c r="M40" s="84">
        <v>28</v>
      </c>
      <c r="N40" s="86"/>
    </row>
    <row r="41" spans="1:14" x14ac:dyDescent="0.2">
      <c r="A41" s="121" t="s">
        <v>701</v>
      </c>
      <c r="B41" s="116">
        <f t="shared" si="8"/>
        <v>136</v>
      </c>
      <c r="C41" s="122">
        <f t="shared" si="7"/>
        <v>79</v>
      </c>
      <c r="D41" s="84">
        <v>68</v>
      </c>
      <c r="E41" s="84">
        <v>9</v>
      </c>
      <c r="F41" s="84">
        <v>2</v>
      </c>
      <c r="G41" s="84">
        <f t="shared" si="9"/>
        <v>36</v>
      </c>
      <c r="H41" s="84">
        <v>31</v>
      </c>
      <c r="I41" s="84">
        <v>4</v>
      </c>
      <c r="J41" s="84">
        <v>1</v>
      </c>
      <c r="K41" s="84">
        <v>0</v>
      </c>
      <c r="L41" s="84">
        <v>0</v>
      </c>
      <c r="M41" s="84">
        <v>21</v>
      </c>
      <c r="N41" s="86"/>
    </row>
    <row r="42" spans="1:14" x14ac:dyDescent="0.2">
      <c r="A42" s="121" t="s">
        <v>511</v>
      </c>
      <c r="B42" s="116">
        <f t="shared" si="8"/>
        <v>197</v>
      </c>
      <c r="C42" s="122">
        <f t="shared" si="7"/>
        <v>96</v>
      </c>
      <c r="D42" s="84">
        <v>79</v>
      </c>
      <c r="E42" s="84">
        <v>9</v>
      </c>
      <c r="F42" s="84">
        <v>8</v>
      </c>
      <c r="G42" s="84">
        <f t="shared" si="9"/>
        <v>90</v>
      </c>
      <c r="H42" s="84">
        <v>76</v>
      </c>
      <c r="I42" s="84">
        <v>7</v>
      </c>
      <c r="J42" s="84">
        <v>7</v>
      </c>
      <c r="K42" s="84">
        <v>0</v>
      </c>
      <c r="L42" s="84">
        <v>0</v>
      </c>
      <c r="M42" s="84">
        <v>11</v>
      </c>
      <c r="N42" s="86"/>
    </row>
    <row r="43" spans="1:14" x14ac:dyDescent="0.2">
      <c r="A43" s="121" t="s">
        <v>512</v>
      </c>
      <c r="B43" s="116">
        <f t="shared" si="8"/>
        <v>332</v>
      </c>
      <c r="C43" s="122">
        <f t="shared" si="7"/>
        <v>176</v>
      </c>
      <c r="D43" s="84">
        <v>145</v>
      </c>
      <c r="E43" s="84">
        <v>16</v>
      </c>
      <c r="F43" s="84">
        <v>15</v>
      </c>
      <c r="G43" s="84">
        <f t="shared" si="9"/>
        <v>137</v>
      </c>
      <c r="H43" s="84">
        <v>115</v>
      </c>
      <c r="I43" s="84">
        <v>21</v>
      </c>
      <c r="J43" s="84">
        <v>1</v>
      </c>
      <c r="K43" s="84">
        <v>0</v>
      </c>
      <c r="L43" s="84">
        <v>0</v>
      </c>
      <c r="M43" s="84">
        <v>19</v>
      </c>
      <c r="N43" s="86"/>
    </row>
    <row r="44" spans="1:14" x14ac:dyDescent="0.2">
      <c r="A44" s="121" t="s">
        <v>513</v>
      </c>
      <c r="B44" s="116">
        <f t="shared" si="8"/>
        <v>211</v>
      </c>
      <c r="C44" s="122">
        <f t="shared" si="7"/>
        <v>115</v>
      </c>
      <c r="D44" s="84">
        <v>100</v>
      </c>
      <c r="E44" s="84">
        <v>12</v>
      </c>
      <c r="F44" s="84">
        <v>3</v>
      </c>
      <c r="G44" s="84">
        <f t="shared" si="9"/>
        <v>71</v>
      </c>
      <c r="H44" s="84">
        <v>54</v>
      </c>
      <c r="I44" s="84">
        <v>14</v>
      </c>
      <c r="J44" s="84">
        <v>3</v>
      </c>
      <c r="K44" s="84">
        <v>0</v>
      </c>
      <c r="L44" s="84">
        <v>0</v>
      </c>
      <c r="M44" s="84">
        <v>25</v>
      </c>
      <c r="N44" s="86"/>
    </row>
    <row r="45" spans="1:14" x14ac:dyDescent="0.2">
      <c r="A45" s="121" t="s">
        <v>514</v>
      </c>
      <c r="B45" s="116">
        <f t="shared" si="8"/>
        <v>206</v>
      </c>
      <c r="C45" s="122">
        <f t="shared" si="7"/>
        <v>123</v>
      </c>
      <c r="D45" s="84">
        <v>89</v>
      </c>
      <c r="E45" s="84">
        <v>18</v>
      </c>
      <c r="F45" s="84">
        <v>16</v>
      </c>
      <c r="G45" s="84">
        <f t="shared" si="9"/>
        <v>68</v>
      </c>
      <c r="H45" s="84">
        <v>56</v>
      </c>
      <c r="I45" s="84">
        <v>10</v>
      </c>
      <c r="J45" s="84">
        <v>2</v>
      </c>
      <c r="K45" s="84">
        <v>1</v>
      </c>
      <c r="L45" s="84">
        <v>0</v>
      </c>
      <c r="M45" s="84">
        <v>14</v>
      </c>
      <c r="N45" s="86"/>
    </row>
    <row r="46" spans="1:14" x14ac:dyDescent="0.2">
      <c r="A46" s="121" t="s">
        <v>515</v>
      </c>
      <c r="B46" s="116">
        <f t="shared" si="8"/>
        <v>230</v>
      </c>
      <c r="C46" s="122">
        <f t="shared" si="7"/>
        <v>122</v>
      </c>
      <c r="D46" s="84">
        <v>94</v>
      </c>
      <c r="E46" s="84">
        <v>17</v>
      </c>
      <c r="F46" s="84">
        <v>11</v>
      </c>
      <c r="G46" s="84">
        <f t="shared" si="9"/>
        <v>90</v>
      </c>
      <c r="H46" s="84">
        <v>72</v>
      </c>
      <c r="I46" s="84">
        <v>16</v>
      </c>
      <c r="J46" s="84">
        <v>2</v>
      </c>
      <c r="K46" s="84">
        <v>0</v>
      </c>
      <c r="L46" s="84">
        <v>0</v>
      </c>
      <c r="M46" s="84">
        <v>18</v>
      </c>
      <c r="N46" s="86"/>
    </row>
    <row r="47" spans="1:14" x14ac:dyDescent="0.2">
      <c r="A47" s="120" t="s">
        <v>702</v>
      </c>
      <c r="B47" s="116">
        <f t="shared" si="8"/>
        <v>3308</v>
      </c>
      <c r="C47" s="116">
        <f>SUM(D47:F47)</f>
        <v>1838</v>
      </c>
      <c r="D47" s="116">
        <f>SUM(D35:D46)</f>
        <v>1524</v>
      </c>
      <c r="E47" s="116">
        <f>SUM(E35:E46)</f>
        <v>190</v>
      </c>
      <c r="F47" s="116">
        <f>SUM(F35:F46)</f>
        <v>124</v>
      </c>
      <c r="G47" s="87">
        <f>SUM(H47:J47)</f>
        <v>1204</v>
      </c>
      <c r="H47" s="87">
        <f t="shared" ref="H47:M47" si="10">SUM(H35:H46)</f>
        <v>990</v>
      </c>
      <c r="I47" s="87">
        <f t="shared" si="10"/>
        <v>179</v>
      </c>
      <c r="J47" s="87">
        <f t="shared" si="10"/>
        <v>35</v>
      </c>
      <c r="K47" s="87">
        <f t="shared" si="10"/>
        <v>4</v>
      </c>
      <c r="L47" s="87">
        <f t="shared" si="10"/>
        <v>3</v>
      </c>
      <c r="M47" s="87">
        <f t="shared" si="10"/>
        <v>259</v>
      </c>
      <c r="N47" s="86"/>
    </row>
    <row r="48" spans="1:14" ht="3.6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86"/>
    </row>
    <row r="49" spans="1:10" ht="69" customHeight="1" x14ac:dyDescent="0.2">
      <c r="A49" s="112" t="s">
        <v>793</v>
      </c>
      <c r="B49" s="113" t="s">
        <v>0</v>
      </c>
      <c r="C49" s="114" t="s">
        <v>710</v>
      </c>
      <c r="D49" s="114" t="s">
        <v>711</v>
      </c>
      <c r="E49" s="114" t="s">
        <v>710</v>
      </c>
      <c r="F49" s="114" t="s">
        <v>710</v>
      </c>
      <c r="G49" s="114" t="s">
        <v>1</v>
      </c>
      <c r="H49" s="114" t="s">
        <v>64</v>
      </c>
      <c r="I49" s="114" t="s">
        <v>65</v>
      </c>
    </row>
    <row r="50" spans="1:10" x14ac:dyDescent="0.2">
      <c r="A50" s="115" t="s">
        <v>2</v>
      </c>
      <c r="B50" s="114"/>
      <c r="C50" s="116" t="s">
        <v>3</v>
      </c>
      <c r="D50" s="117" t="s">
        <v>4</v>
      </c>
      <c r="E50" s="117" t="s">
        <v>7</v>
      </c>
      <c r="F50" s="117" t="s">
        <v>8</v>
      </c>
      <c r="G50" s="117" t="s">
        <v>9</v>
      </c>
      <c r="H50" s="117"/>
      <c r="I50" s="116"/>
      <c r="J50" s="31"/>
    </row>
    <row r="51" spans="1:10" x14ac:dyDescent="0.2">
      <c r="A51" s="121" t="s">
        <v>504</v>
      </c>
      <c r="B51" s="116">
        <f>SUM(C51,G51:I51)</f>
        <v>135</v>
      </c>
      <c r="C51" s="125">
        <f>SUM(D51:F51)</f>
        <v>94</v>
      </c>
      <c r="D51" s="84">
        <v>82</v>
      </c>
      <c r="E51" s="84">
        <v>8</v>
      </c>
      <c r="F51" s="84">
        <v>4</v>
      </c>
      <c r="G51" s="84">
        <v>0</v>
      </c>
      <c r="H51" s="84">
        <v>0</v>
      </c>
      <c r="I51" s="84">
        <v>41</v>
      </c>
      <c r="J51" s="86"/>
    </row>
    <row r="52" spans="1:10" x14ac:dyDescent="0.2">
      <c r="A52" s="121" t="s">
        <v>505</v>
      </c>
      <c r="B52" s="116">
        <f t="shared" ref="B52:B63" si="11">SUM(C52,G52:I52)</f>
        <v>370</v>
      </c>
      <c r="C52" s="125">
        <f t="shared" ref="C52:C62" si="12">SUM(D52:F52)</f>
        <v>262</v>
      </c>
      <c r="D52" s="84">
        <v>203</v>
      </c>
      <c r="E52" s="84">
        <v>43</v>
      </c>
      <c r="F52" s="84">
        <v>16</v>
      </c>
      <c r="G52" s="84">
        <v>1</v>
      </c>
      <c r="H52" s="84">
        <v>0</v>
      </c>
      <c r="I52" s="84">
        <v>107</v>
      </c>
      <c r="J52" s="86"/>
    </row>
    <row r="53" spans="1:10" x14ac:dyDescent="0.2">
      <c r="A53" s="121" t="s">
        <v>506</v>
      </c>
      <c r="B53" s="116">
        <f t="shared" si="11"/>
        <v>323</v>
      </c>
      <c r="C53" s="125">
        <f t="shared" si="12"/>
        <v>218</v>
      </c>
      <c r="D53" s="84">
        <v>163</v>
      </c>
      <c r="E53" s="84">
        <v>28</v>
      </c>
      <c r="F53" s="84">
        <v>27</v>
      </c>
      <c r="G53" s="84">
        <v>2</v>
      </c>
      <c r="H53" s="84">
        <v>0</v>
      </c>
      <c r="I53" s="84">
        <v>103</v>
      </c>
      <c r="J53" s="86"/>
    </row>
    <row r="54" spans="1:10" x14ac:dyDescent="0.2">
      <c r="A54" s="121" t="s">
        <v>603</v>
      </c>
      <c r="B54" s="116">
        <f t="shared" si="11"/>
        <v>302</v>
      </c>
      <c r="C54" s="125">
        <f t="shared" si="12"/>
        <v>192</v>
      </c>
      <c r="D54" s="84">
        <v>155</v>
      </c>
      <c r="E54" s="84">
        <v>26</v>
      </c>
      <c r="F54" s="84">
        <v>11</v>
      </c>
      <c r="G54" s="84">
        <v>6</v>
      </c>
      <c r="H54" s="84">
        <v>0</v>
      </c>
      <c r="I54" s="84">
        <v>104</v>
      </c>
      <c r="J54" s="86"/>
    </row>
    <row r="55" spans="1:10" x14ac:dyDescent="0.2">
      <c r="A55" s="121" t="s">
        <v>508</v>
      </c>
      <c r="B55" s="116">
        <f t="shared" si="11"/>
        <v>609</v>
      </c>
      <c r="C55" s="125">
        <f t="shared" si="12"/>
        <v>458</v>
      </c>
      <c r="D55" s="84">
        <v>371</v>
      </c>
      <c r="E55" s="84">
        <v>54</v>
      </c>
      <c r="F55" s="84">
        <v>33</v>
      </c>
      <c r="G55" s="84">
        <v>10</v>
      </c>
      <c r="H55" s="84">
        <v>0</v>
      </c>
      <c r="I55" s="84">
        <v>141</v>
      </c>
      <c r="J55" s="86"/>
    </row>
    <row r="56" spans="1:10" x14ac:dyDescent="0.2">
      <c r="A56" s="121" t="s">
        <v>509</v>
      </c>
      <c r="B56" s="116">
        <f t="shared" si="11"/>
        <v>257</v>
      </c>
      <c r="C56" s="125">
        <f t="shared" si="12"/>
        <v>162</v>
      </c>
      <c r="D56" s="84">
        <v>128</v>
      </c>
      <c r="E56" s="84">
        <v>26</v>
      </c>
      <c r="F56" s="84">
        <v>8</v>
      </c>
      <c r="G56" s="84">
        <v>3</v>
      </c>
      <c r="H56" s="84">
        <v>0</v>
      </c>
      <c r="I56" s="84">
        <v>92</v>
      </c>
      <c r="J56" s="86"/>
    </row>
    <row r="57" spans="1:10" x14ac:dyDescent="0.2">
      <c r="A57" s="121" t="s">
        <v>701</v>
      </c>
      <c r="B57" s="116">
        <f t="shared" si="11"/>
        <v>136</v>
      </c>
      <c r="C57" s="125">
        <f t="shared" si="12"/>
        <v>102</v>
      </c>
      <c r="D57" s="84">
        <v>92</v>
      </c>
      <c r="E57" s="84">
        <v>7</v>
      </c>
      <c r="F57" s="84">
        <v>3</v>
      </c>
      <c r="G57" s="84">
        <v>1</v>
      </c>
      <c r="H57" s="84">
        <v>0</v>
      </c>
      <c r="I57" s="84">
        <v>33</v>
      </c>
      <c r="J57" s="86"/>
    </row>
    <row r="58" spans="1:10" x14ac:dyDescent="0.2">
      <c r="A58" s="121" t="s">
        <v>511</v>
      </c>
      <c r="B58" s="116">
        <f t="shared" si="11"/>
        <v>197</v>
      </c>
      <c r="C58" s="125">
        <f t="shared" si="12"/>
        <v>140</v>
      </c>
      <c r="D58" s="84">
        <v>109</v>
      </c>
      <c r="E58" s="84">
        <v>20</v>
      </c>
      <c r="F58" s="84">
        <v>11</v>
      </c>
      <c r="G58" s="84">
        <v>5</v>
      </c>
      <c r="H58" s="84">
        <v>0</v>
      </c>
      <c r="I58" s="84">
        <v>52</v>
      </c>
      <c r="J58" s="86"/>
    </row>
    <row r="59" spans="1:10" x14ac:dyDescent="0.2">
      <c r="A59" s="121" t="s">
        <v>512</v>
      </c>
      <c r="B59" s="116">
        <f t="shared" si="11"/>
        <v>332</v>
      </c>
      <c r="C59" s="125">
        <f t="shared" si="12"/>
        <v>210</v>
      </c>
      <c r="D59" s="84">
        <v>159</v>
      </c>
      <c r="E59" s="84">
        <v>27</v>
      </c>
      <c r="F59" s="84">
        <v>24</v>
      </c>
      <c r="G59" s="84">
        <v>3</v>
      </c>
      <c r="H59" s="84">
        <v>0</v>
      </c>
      <c r="I59" s="84">
        <v>119</v>
      </c>
      <c r="J59" s="86"/>
    </row>
    <row r="60" spans="1:10" x14ac:dyDescent="0.2">
      <c r="A60" s="121" t="s">
        <v>513</v>
      </c>
      <c r="B60" s="116">
        <f t="shared" si="11"/>
        <v>211</v>
      </c>
      <c r="C60" s="125">
        <f t="shared" si="12"/>
        <v>158</v>
      </c>
      <c r="D60" s="84">
        <v>129</v>
      </c>
      <c r="E60" s="84">
        <v>19</v>
      </c>
      <c r="F60" s="84">
        <v>10</v>
      </c>
      <c r="G60" s="84">
        <v>0</v>
      </c>
      <c r="H60" s="84">
        <v>0</v>
      </c>
      <c r="I60" s="84">
        <v>53</v>
      </c>
      <c r="J60" s="86"/>
    </row>
    <row r="61" spans="1:10" x14ac:dyDescent="0.2">
      <c r="A61" s="121" t="s">
        <v>514</v>
      </c>
      <c r="B61" s="116">
        <f t="shared" si="11"/>
        <v>206</v>
      </c>
      <c r="C61" s="125">
        <f t="shared" si="12"/>
        <v>141</v>
      </c>
      <c r="D61" s="84">
        <v>94</v>
      </c>
      <c r="E61" s="84">
        <v>29</v>
      </c>
      <c r="F61" s="84">
        <v>18</v>
      </c>
      <c r="G61" s="84">
        <v>0</v>
      </c>
      <c r="H61" s="84">
        <v>0</v>
      </c>
      <c r="I61" s="84">
        <v>65</v>
      </c>
      <c r="J61" s="86"/>
    </row>
    <row r="62" spans="1:10" x14ac:dyDescent="0.2">
      <c r="A62" s="121" t="s">
        <v>515</v>
      </c>
      <c r="B62" s="116">
        <f t="shared" si="11"/>
        <v>230</v>
      </c>
      <c r="C62" s="125">
        <f t="shared" si="12"/>
        <v>146</v>
      </c>
      <c r="D62" s="84">
        <v>106</v>
      </c>
      <c r="E62" s="84">
        <v>26</v>
      </c>
      <c r="F62" s="84">
        <v>14</v>
      </c>
      <c r="G62" s="84">
        <v>1</v>
      </c>
      <c r="H62" s="84">
        <v>0</v>
      </c>
      <c r="I62" s="84">
        <v>83</v>
      </c>
      <c r="J62" s="86"/>
    </row>
    <row r="63" spans="1:10" x14ac:dyDescent="0.2">
      <c r="A63" s="111" t="s">
        <v>702</v>
      </c>
      <c r="B63" s="116">
        <f t="shared" si="11"/>
        <v>3308</v>
      </c>
      <c r="C63" s="116">
        <f>SUM(D63:F63)</f>
        <v>2283</v>
      </c>
      <c r="D63" s="87">
        <f t="shared" ref="D63:I63" si="13">SUM(D51:D62)</f>
        <v>1791</v>
      </c>
      <c r="E63" s="87">
        <f t="shared" si="13"/>
        <v>313</v>
      </c>
      <c r="F63" s="87">
        <f t="shared" si="13"/>
        <v>179</v>
      </c>
      <c r="G63" s="87">
        <f t="shared" si="13"/>
        <v>32</v>
      </c>
      <c r="H63" s="87">
        <f t="shared" si="13"/>
        <v>0</v>
      </c>
      <c r="I63" s="87">
        <f t="shared" si="13"/>
        <v>993</v>
      </c>
      <c r="J63" s="31"/>
    </row>
    <row r="64" spans="1:10" ht="3.6" customHeight="1" x14ac:dyDescent="0.2"/>
    <row r="65" spans="1:13" ht="78.75" customHeight="1" x14ac:dyDescent="0.2">
      <c r="A65" s="112" t="s">
        <v>797</v>
      </c>
      <c r="B65" s="113" t="s">
        <v>0</v>
      </c>
      <c r="C65" s="114" t="s">
        <v>712</v>
      </c>
      <c r="D65" s="114" t="s">
        <v>712</v>
      </c>
      <c r="E65" s="114" t="s">
        <v>712</v>
      </c>
      <c r="F65" s="114" t="s">
        <v>712</v>
      </c>
      <c r="G65" s="114" t="s">
        <v>713</v>
      </c>
      <c r="H65" s="114" t="s">
        <v>714</v>
      </c>
      <c r="I65" s="114" t="s">
        <v>713</v>
      </c>
      <c r="J65" s="114" t="s">
        <v>1</v>
      </c>
      <c r="K65" s="114" t="s">
        <v>64</v>
      </c>
      <c r="L65" s="114" t="s">
        <v>65</v>
      </c>
    </row>
    <row r="66" spans="1:13" x14ac:dyDescent="0.2">
      <c r="A66" s="115" t="s">
        <v>2</v>
      </c>
      <c r="B66" s="114"/>
      <c r="C66" s="116" t="s">
        <v>3</v>
      </c>
      <c r="D66" s="117" t="s">
        <v>4</v>
      </c>
      <c r="E66" s="117" t="s">
        <v>7</v>
      </c>
      <c r="F66" s="117" t="s">
        <v>8</v>
      </c>
      <c r="G66" s="116" t="s">
        <v>3</v>
      </c>
      <c r="H66" s="116" t="s">
        <v>5</v>
      </c>
      <c r="I66" s="116" t="s">
        <v>6</v>
      </c>
      <c r="J66" s="117" t="s">
        <v>9</v>
      </c>
      <c r="K66" s="117"/>
      <c r="L66" s="116"/>
    </row>
    <row r="67" spans="1:13" x14ac:dyDescent="0.2">
      <c r="A67" s="121" t="s">
        <v>504</v>
      </c>
      <c r="B67" s="116">
        <f>SUM(C67,G67,J67:L67)</f>
        <v>135</v>
      </c>
      <c r="C67" s="125">
        <f>SUM(D67:F67)</f>
        <v>73</v>
      </c>
      <c r="D67" s="84">
        <v>68</v>
      </c>
      <c r="E67" s="84">
        <v>4</v>
      </c>
      <c r="F67" s="84">
        <v>1</v>
      </c>
      <c r="G67" s="84">
        <f>SUM(H67:I67)</f>
        <v>50</v>
      </c>
      <c r="H67" s="84">
        <v>36</v>
      </c>
      <c r="I67" s="84">
        <v>14</v>
      </c>
      <c r="J67" s="84">
        <v>0</v>
      </c>
      <c r="K67" s="84">
        <v>0</v>
      </c>
      <c r="L67" s="84">
        <v>12</v>
      </c>
      <c r="M67" s="3"/>
    </row>
    <row r="68" spans="1:13" x14ac:dyDescent="0.2">
      <c r="A68" s="121" t="s">
        <v>505</v>
      </c>
      <c r="B68" s="116">
        <f t="shared" ref="B68:B79" si="14">SUM(C68,G68,J68:L68)</f>
        <v>370</v>
      </c>
      <c r="C68" s="125">
        <f t="shared" ref="C68:C78" si="15">SUM(D68:F68)</f>
        <v>138</v>
      </c>
      <c r="D68" s="84">
        <v>117</v>
      </c>
      <c r="E68" s="84">
        <v>16</v>
      </c>
      <c r="F68" s="84">
        <v>5</v>
      </c>
      <c r="G68" s="84">
        <f t="shared" ref="G68:G78" si="16">SUM(H68:I68)</f>
        <v>212</v>
      </c>
      <c r="H68" s="84">
        <v>186</v>
      </c>
      <c r="I68" s="84">
        <v>26</v>
      </c>
      <c r="J68" s="84">
        <v>0</v>
      </c>
      <c r="K68" s="84">
        <v>1</v>
      </c>
      <c r="L68" s="84">
        <v>19</v>
      </c>
      <c r="M68" s="3"/>
    </row>
    <row r="69" spans="1:13" x14ac:dyDescent="0.2">
      <c r="A69" s="121" t="s">
        <v>506</v>
      </c>
      <c r="B69" s="116">
        <f t="shared" si="14"/>
        <v>323</v>
      </c>
      <c r="C69" s="125">
        <f t="shared" si="15"/>
        <v>107</v>
      </c>
      <c r="D69" s="84">
        <v>96</v>
      </c>
      <c r="E69" s="84">
        <v>7</v>
      </c>
      <c r="F69" s="84">
        <v>4</v>
      </c>
      <c r="G69" s="84">
        <f t="shared" si="16"/>
        <v>200</v>
      </c>
      <c r="H69" s="84">
        <v>170</v>
      </c>
      <c r="I69" s="84">
        <v>30</v>
      </c>
      <c r="J69" s="84">
        <v>0</v>
      </c>
      <c r="K69" s="84">
        <v>0</v>
      </c>
      <c r="L69" s="84">
        <v>16</v>
      </c>
      <c r="M69" s="3"/>
    </row>
    <row r="70" spans="1:13" x14ac:dyDescent="0.2">
      <c r="A70" s="121" t="s">
        <v>603</v>
      </c>
      <c r="B70" s="116">
        <f t="shared" si="14"/>
        <v>302</v>
      </c>
      <c r="C70" s="125">
        <f t="shared" si="15"/>
        <v>122</v>
      </c>
      <c r="D70" s="84">
        <v>110</v>
      </c>
      <c r="E70" s="84">
        <v>7</v>
      </c>
      <c r="F70" s="84">
        <v>5</v>
      </c>
      <c r="G70" s="84">
        <f t="shared" si="16"/>
        <v>160</v>
      </c>
      <c r="H70" s="84">
        <v>138</v>
      </c>
      <c r="I70" s="84">
        <v>22</v>
      </c>
      <c r="J70" s="84">
        <v>0</v>
      </c>
      <c r="K70" s="84">
        <v>0</v>
      </c>
      <c r="L70" s="84">
        <v>20</v>
      </c>
      <c r="M70" s="3"/>
    </row>
    <row r="71" spans="1:13" x14ac:dyDescent="0.2">
      <c r="A71" s="121" t="s">
        <v>508</v>
      </c>
      <c r="B71" s="116">
        <f t="shared" si="14"/>
        <v>609</v>
      </c>
      <c r="C71" s="125">
        <f t="shared" si="15"/>
        <v>232</v>
      </c>
      <c r="D71" s="84">
        <v>204</v>
      </c>
      <c r="E71" s="84">
        <v>16</v>
      </c>
      <c r="F71" s="84">
        <v>12</v>
      </c>
      <c r="G71" s="84">
        <f t="shared" si="16"/>
        <v>363</v>
      </c>
      <c r="H71" s="84">
        <v>303</v>
      </c>
      <c r="I71" s="84">
        <v>60</v>
      </c>
      <c r="J71" s="84">
        <v>0</v>
      </c>
      <c r="K71" s="84">
        <v>0</v>
      </c>
      <c r="L71" s="84">
        <v>14</v>
      </c>
      <c r="M71" s="3"/>
    </row>
    <row r="72" spans="1:13" x14ac:dyDescent="0.2">
      <c r="A72" s="121" t="s">
        <v>509</v>
      </c>
      <c r="B72" s="116">
        <f t="shared" si="14"/>
        <v>257</v>
      </c>
      <c r="C72" s="125">
        <f t="shared" si="15"/>
        <v>73</v>
      </c>
      <c r="D72" s="84">
        <v>57</v>
      </c>
      <c r="E72" s="84">
        <v>10</v>
      </c>
      <c r="F72" s="84">
        <v>6</v>
      </c>
      <c r="G72" s="84">
        <f t="shared" si="16"/>
        <v>164</v>
      </c>
      <c r="H72" s="84">
        <v>145</v>
      </c>
      <c r="I72" s="84">
        <v>19</v>
      </c>
      <c r="J72" s="84">
        <v>0</v>
      </c>
      <c r="K72" s="84">
        <v>0</v>
      </c>
      <c r="L72" s="84">
        <v>20</v>
      </c>
      <c r="M72" s="3"/>
    </row>
    <row r="73" spans="1:13" x14ac:dyDescent="0.2">
      <c r="A73" s="121" t="s">
        <v>701</v>
      </c>
      <c r="B73" s="116">
        <f t="shared" si="14"/>
        <v>136</v>
      </c>
      <c r="C73" s="125">
        <f t="shared" si="15"/>
        <v>82</v>
      </c>
      <c r="D73" s="84">
        <v>77</v>
      </c>
      <c r="E73" s="84">
        <v>5</v>
      </c>
      <c r="F73" s="84">
        <v>0</v>
      </c>
      <c r="G73" s="84">
        <f t="shared" si="16"/>
        <v>45</v>
      </c>
      <c r="H73" s="84">
        <v>38</v>
      </c>
      <c r="I73" s="84">
        <v>7</v>
      </c>
      <c r="J73" s="84">
        <v>0</v>
      </c>
      <c r="K73" s="84">
        <v>0</v>
      </c>
      <c r="L73" s="84">
        <v>9</v>
      </c>
      <c r="M73" s="3"/>
    </row>
    <row r="74" spans="1:13" x14ac:dyDescent="0.2">
      <c r="A74" s="121" t="s">
        <v>511</v>
      </c>
      <c r="B74" s="116">
        <f t="shared" si="14"/>
        <v>197</v>
      </c>
      <c r="C74" s="125">
        <f t="shared" si="15"/>
        <v>73</v>
      </c>
      <c r="D74" s="84">
        <v>65</v>
      </c>
      <c r="E74" s="84">
        <v>2</v>
      </c>
      <c r="F74" s="84">
        <v>6</v>
      </c>
      <c r="G74" s="84">
        <f t="shared" si="16"/>
        <v>121</v>
      </c>
      <c r="H74" s="84">
        <v>103</v>
      </c>
      <c r="I74" s="84">
        <v>18</v>
      </c>
      <c r="J74" s="84">
        <v>0</v>
      </c>
      <c r="K74" s="84">
        <v>0</v>
      </c>
      <c r="L74" s="84">
        <v>3</v>
      </c>
      <c r="M74" s="3"/>
    </row>
    <row r="75" spans="1:13" x14ac:dyDescent="0.2">
      <c r="A75" s="121" t="s">
        <v>512</v>
      </c>
      <c r="B75" s="116">
        <f t="shared" si="14"/>
        <v>332</v>
      </c>
      <c r="C75" s="125">
        <f t="shared" si="15"/>
        <v>94</v>
      </c>
      <c r="D75" s="84">
        <v>82</v>
      </c>
      <c r="E75" s="84">
        <v>5</v>
      </c>
      <c r="F75" s="84">
        <v>7</v>
      </c>
      <c r="G75" s="84">
        <f t="shared" si="16"/>
        <v>226</v>
      </c>
      <c r="H75" s="84">
        <v>190</v>
      </c>
      <c r="I75" s="84">
        <v>36</v>
      </c>
      <c r="J75" s="84">
        <v>0</v>
      </c>
      <c r="K75" s="84">
        <v>0</v>
      </c>
      <c r="L75" s="84">
        <v>12</v>
      </c>
      <c r="M75" s="3"/>
    </row>
    <row r="76" spans="1:13" x14ac:dyDescent="0.2">
      <c r="A76" s="121" t="s">
        <v>513</v>
      </c>
      <c r="B76" s="116">
        <f t="shared" si="14"/>
        <v>211</v>
      </c>
      <c r="C76" s="125">
        <f t="shared" si="15"/>
        <v>123</v>
      </c>
      <c r="D76" s="84">
        <v>111</v>
      </c>
      <c r="E76" s="84">
        <v>8</v>
      </c>
      <c r="F76" s="84">
        <v>4</v>
      </c>
      <c r="G76" s="84">
        <f t="shared" si="16"/>
        <v>75</v>
      </c>
      <c r="H76" s="84">
        <v>64</v>
      </c>
      <c r="I76" s="84">
        <v>11</v>
      </c>
      <c r="J76" s="84">
        <v>0</v>
      </c>
      <c r="K76" s="84">
        <v>0</v>
      </c>
      <c r="L76" s="84">
        <v>13</v>
      </c>
      <c r="M76" s="3"/>
    </row>
    <row r="77" spans="1:13" x14ac:dyDescent="0.2">
      <c r="A77" s="121" t="s">
        <v>514</v>
      </c>
      <c r="B77" s="116">
        <f t="shared" si="14"/>
        <v>206</v>
      </c>
      <c r="C77" s="125">
        <f t="shared" si="15"/>
        <v>56</v>
      </c>
      <c r="D77" s="84">
        <v>47</v>
      </c>
      <c r="E77" s="84">
        <v>5</v>
      </c>
      <c r="F77" s="84">
        <v>4</v>
      </c>
      <c r="G77" s="84">
        <f t="shared" si="16"/>
        <v>135</v>
      </c>
      <c r="H77" s="84">
        <v>110</v>
      </c>
      <c r="I77" s="84">
        <v>25</v>
      </c>
      <c r="J77" s="84">
        <v>0</v>
      </c>
      <c r="K77" s="84">
        <v>0</v>
      </c>
      <c r="L77" s="84">
        <v>15</v>
      </c>
      <c r="M77" s="3"/>
    </row>
    <row r="78" spans="1:13" x14ac:dyDescent="0.2">
      <c r="A78" s="121" t="s">
        <v>515</v>
      </c>
      <c r="B78" s="116">
        <f t="shared" si="14"/>
        <v>230</v>
      </c>
      <c r="C78" s="125">
        <f t="shared" si="15"/>
        <v>63</v>
      </c>
      <c r="D78" s="84">
        <v>51</v>
      </c>
      <c r="E78" s="84">
        <v>5</v>
      </c>
      <c r="F78" s="84">
        <v>7</v>
      </c>
      <c r="G78" s="84">
        <f t="shared" si="16"/>
        <v>154</v>
      </c>
      <c r="H78" s="84">
        <v>129</v>
      </c>
      <c r="I78" s="84">
        <v>25</v>
      </c>
      <c r="J78" s="84">
        <v>0</v>
      </c>
      <c r="K78" s="84">
        <v>0</v>
      </c>
      <c r="L78" s="84">
        <v>13</v>
      </c>
      <c r="M78" s="3"/>
    </row>
    <row r="79" spans="1:13" x14ac:dyDescent="0.2">
      <c r="A79" s="120" t="s">
        <v>702</v>
      </c>
      <c r="B79" s="116">
        <f t="shared" si="14"/>
        <v>3308</v>
      </c>
      <c r="C79" s="116">
        <f>SUM(D79:F79)</f>
        <v>1236</v>
      </c>
      <c r="D79" s="87">
        <f>SUM(D67:D78)</f>
        <v>1085</v>
      </c>
      <c r="E79" s="87">
        <f>SUM(E67:E78)</f>
        <v>90</v>
      </c>
      <c r="F79" s="87">
        <f>SUM(F67:F78)</f>
        <v>61</v>
      </c>
      <c r="G79" s="87">
        <f>SUM(H79:I79)</f>
        <v>1905</v>
      </c>
      <c r="H79" s="87">
        <f>SUM(H67:H78)</f>
        <v>1612</v>
      </c>
      <c r="I79" s="87">
        <f>SUM(I67:I78)</f>
        <v>293</v>
      </c>
      <c r="J79" s="87">
        <f>SUM(J67:J78)</f>
        <v>0</v>
      </c>
      <c r="K79" s="87">
        <f>SUM(K67:K78)</f>
        <v>1</v>
      </c>
      <c r="L79" s="87">
        <f>SUM(L67:L78)</f>
        <v>166</v>
      </c>
    </row>
    <row r="80" spans="1:13" ht="3.6" customHeight="1" x14ac:dyDescent="0.2"/>
    <row r="81" spans="1:13" ht="79.5" customHeight="1" x14ac:dyDescent="0.2">
      <c r="A81" s="112" t="s">
        <v>796</v>
      </c>
      <c r="B81" s="113" t="s">
        <v>0</v>
      </c>
      <c r="C81" s="114" t="s">
        <v>907</v>
      </c>
      <c r="D81" s="114" t="s">
        <v>907</v>
      </c>
      <c r="E81" s="114" t="s">
        <v>907</v>
      </c>
      <c r="F81" s="114" t="s">
        <v>907</v>
      </c>
      <c r="G81" s="114" t="s">
        <v>715</v>
      </c>
      <c r="H81" s="114" t="s">
        <v>716</v>
      </c>
      <c r="I81" s="114" t="s">
        <v>715</v>
      </c>
      <c r="J81" s="114" t="s">
        <v>1</v>
      </c>
      <c r="K81" s="114" t="s">
        <v>64</v>
      </c>
      <c r="L81" s="114" t="s">
        <v>65</v>
      </c>
    </row>
    <row r="82" spans="1:13" x14ac:dyDescent="0.2">
      <c r="A82" s="115" t="s">
        <v>2</v>
      </c>
      <c r="B82" s="114"/>
      <c r="C82" s="116" t="s">
        <v>3</v>
      </c>
      <c r="D82" s="117" t="s">
        <v>4</v>
      </c>
      <c r="E82" s="116" t="s">
        <v>7</v>
      </c>
      <c r="F82" s="116" t="s">
        <v>8</v>
      </c>
      <c r="G82" s="116" t="s">
        <v>3</v>
      </c>
      <c r="H82" s="117" t="s">
        <v>5</v>
      </c>
      <c r="I82" s="117" t="s">
        <v>6</v>
      </c>
      <c r="J82" s="117" t="s">
        <v>9</v>
      </c>
      <c r="K82" s="117"/>
      <c r="L82" s="116"/>
    </row>
    <row r="83" spans="1:13" x14ac:dyDescent="0.2">
      <c r="A83" s="121" t="s">
        <v>504</v>
      </c>
      <c r="B83" s="116">
        <f>SUM(C83,G83,J83:L83)</f>
        <v>135</v>
      </c>
      <c r="C83" s="125">
        <f>SUM(D83:F83)</f>
        <v>75</v>
      </c>
      <c r="D83" s="84">
        <v>68</v>
      </c>
      <c r="E83" s="84">
        <v>5</v>
      </c>
      <c r="F83" s="84">
        <v>2</v>
      </c>
      <c r="G83" s="84">
        <f>SUM(H83:I83)</f>
        <v>45</v>
      </c>
      <c r="H83" s="84">
        <v>39</v>
      </c>
      <c r="I83" s="84">
        <v>6</v>
      </c>
      <c r="J83" s="84">
        <v>0</v>
      </c>
      <c r="K83" s="84">
        <v>0</v>
      </c>
      <c r="L83" s="84">
        <v>15</v>
      </c>
      <c r="M83" s="3"/>
    </row>
    <row r="84" spans="1:13" x14ac:dyDescent="0.2">
      <c r="A84" s="121" t="s">
        <v>505</v>
      </c>
      <c r="B84" s="116">
        <f t="shared" ref="B84:B95" si="17">SUM(C84,G84,J84:L84)</f>
        <v>370</v>
      </c>
      <c r="C84" s="125">
        <f t="shared" ref="C84:C94" si="18">SUM(D84:F84)</f>
        <v>156</v>
      </c>
      <c r="D84" s="84">
        <v>132</v>
      </c>
      <c r="E84" s="84">
        <v>15</v>
      </c>
      <c r="F84" s="84">
        <v>9</v>
      </c>
      <c r="G84" s="84">
        <f t="shared" ref="G84:G94" si="19">SUM(H84:I84)</f>
        <v>191</v>
      </c>
      <c r="H84" s="84">
        <v>163</v>
      </c>
      <c r="I84" s="84">
        <v>28</v>
      </c>
      <c r="J84" s="84">
        <v>0</v>
      </c>
      <c r="K84" s="84">
        <v>1</v>
      </c>
      <c r="L84" s="84">
        <v>22</v>
      </c>
      <c r="M84" s="3"/>
    </row>
    <row r="85" spans="1:13" x14ac:dyDescent="0.2">
      <c r="A85" s="121" t="s">
        <v>506</v>
      </c>
      <c r="B85" s="116">
        <f t="shared" si="17"/>
        <v>323</v>
      </c>
      <c r="C85" s="125">
        <f t="shared" si="18"/>
        <v>131</v>
      </c>
      <c r="D85" s="84">
        <v>112</v>
      </c>
      <c r="E85" s="84">
        <v>12</v>
      </c>
      <c r="F85" s="84">
        <v>7</v>
      </c>
      <c r="G85" s="84">
        <f t="shared" si="19"/>
        <v>180</v>
      </c>
      <c r="H85" s="84">
        <v>145</v>
      </c>
      <c r="I85" s="84">
        <v>35</v>
      </c>
      <c r="J85" s="84">
        <v>0</v>
      </c>
      <c r="K85" s="84">
        <v>0</v>
      </c>
      <c r="L85" s="84">
        <v>12</v>
      </c>
      <c r="M85" s="3"/>
    </row>
    <row r="86" spans="1:13" x14ac:dyDescent="0.2">
      <c r="A86" s="121" t="s">
        <v>603</v>
      </c>
      <c r="B86" s="116">
        <f t="shared" si="17"/>
        <v>302</v>
      </c>
      <c r="C86" s="125">
        <f t="shared" si="18"/>
        <v>143</v>
      </c>
      <c r="D86" s="84">
        <v>127</v>
      </c>
      <c r="E86" s="84">
        <v>11</v>
      </c>
      <c r="F86" s="84">
        <v>5</v>
      </c>
      <c r="G86" s="84">
        <f t="shared" si="19"/>
        <v>143</v>
      </c>
      <c r="H86" s="84">
        <v>123</v>
      </c>
      <c r="I86" s="84">
        <v>20</v>
      </c>
      <c r="J86" s="84">
        <v>0</v>
      </c>
      <c r="K86" s="84">
        <v>0</v>
      </c>
      <c r="L86" s="84">
        <v>16</v>
      </c>
      <c r="M86" s="3"/>
    </row>
    <row r="87" spans="1:13" x14ac:dyDescent="0.2">
      <c r="A87" s="121" t="s">
        <v>508</v>
      </c>
      <c r="B87" s="116">
        <f t="shared" si="17"/>
        <v>609</v>
      </c>
      <c r="C87" s="125">
        <f t="shared" si="18"/>
        <v>284</v>
      </c>
      <c r="D87" s="84">
        <v>253</v>
      </c>
      <c r="E87" s="84">
        <v>17</v>
      </c>
      <c r="F87" s="84">
        <v>14</v>
      </c>
      <c r="G87" s="84">
        <f t="shared" si="19"/>
        <v>305</v>
      </c>
      <c r="H87" s="84">
        <v>253</v>
      </c>
      <c r="I87" s="84">
        <v>52</v>
      </c>
      <c r="J87" s="84">
        <v>0</v>
      </c>
      <c r="K87" s="84">
        <v>0</v>
      </c>
      <c r="L87" s="84">
        <v>20</v>
      </c>
      <c r="M87" s="3"/>
    </row>
    <row r="88" spans="1:13" x14ac:dyDescent="0.2">
      <c r="A88" s="121" t="s">
        <v>509</v>
      </c>
      <c r="B88" s="116">
        <f t="shared" si="17"/>
        <v>257</v>
      </c>
      <c r="C88" s="125">
        <f t="shared" si="18"/>
        <v>90</v>
      </c>
      <c r="D88" s="84">
        <v>77</v>
      </c>
      <c r="E88" s="84">
        <v>8</v>
      </c>
      <c r="F88" s="84">
        <v>5</v>
      </c>
      <c r="G88" s="84">
        <f t="shared" si="19"/>
        <v>151</v>
      </c>
      <c r="H88" s="84">
        <v>127</v>
      </c>
      <c r="I88" s="84">
        <v>24</v>
      </c>
      <c r="J88" s="84">
        <v>0</v>
      </c>
      <c r="K88" s="84">
        <v>0</v>
      </c>
      <c r="L88" s="84">
        <v>16</v>
      </c>
      <c r="M88" s="3"/>
    </row>
    <row r="89" spans="1:13" x14ac:dyDescent="0.2">
      <c r="A89" s="121" t="s">
        <v>701</v>
      </c>
      <c r="B89" s="116">
        <f t="shared" si="17"/>
        <v>136</v>
      </c>
      <c r="C89" s="125">
        <f t="shared" si="18"/>
        <v>80</v>
      </c>
      <c r="D89" s="84">
        <v>74</v>
      </c>
      <c r="E89" s="84">
        <v>5</v>
      </c>
      <c r="F89" s="84">
        <v>1</v>
      </c>
      <c r="G89" s="84">
        <f t="shared" si="19"/>
        <v>38</v>
      </c>
      <c r="H89" s="84">
        <v>32</v>
      </c>
      <c r="I89" s="84">
        <v>6</v>
      </c>
      <c r="J89" s="84">
        <v>0</v>
      </c>
      <c r="K89" s="84">
        <v>0</v>
      </c>
      <c r="L89" s="84">
        <v>18</v>
      </c>
      <c r="M89" s="3"/>
    </row>
    <row r="90" spans="1:13" x14ac:dyDescent="0.2">
      <c r="A90" s="121" t="s">
        <v>511</v>
      </c>
      <c r="B90" s="116">
        <f t="shared" si="17"/>
        <v>197</v>
      </c>
      <c r="C90" s="125">
        <f t="shared" si="18"/>
        <v>84</v>
      </c>
      <c r="D90" s="84">
        <v>75</v>
      </c>
      <c r="E90" s="84">
        <v>2</v>
      </c>
      <c r="F90" s="84">
        <v>7</v>
      </c>
      <c r="G90" s="84">
        <f t="shared" si="19"/>
        <v>107</v>
      </c>
      <c r="H90" s="84">
        <v>93</v>
      </c>
      <c r="I90" s="84">
        <v>14</v>
      </c>
      <c r="J90" s="84">
        <v>0</v>
      </c>
      <c r="K90" s="84">
        <v>0</v>
      </c>
      <c r="L90" s="84">
        <v>6</v>
      </c>
      <c r="M90" s="3"/>
    </row>
    <row r="91" spans="1:13" x14ac:dyDescent="0.2">
      <c r="A91" s="121" t="s">
        <v>512</v>
      </c>
      <c r="B91" s="116">
        <f t="shared" si="17"/>
        <v>332</v>
      </c>
      <c r="C91" s="125">
        <f t="shared" si="18"/>
        <v>125</v>
      </c>
      <c r="D91" s="84">
        <v>105</v>
      </c>
      <c r="E91" s="84">
        <v>10</v>
      </c>
      <c r="F91" s="84">
        <v>10</v>
      </c>
      <c r="G91" s="84">
        <f t="shared" si="19"/>
        <v>190</v>
      </c>
      <c r="H91" s="84">
        <v>163</v>
      </c>
      <c r="I91" s="84">
        <v>27</v>
      </c>
      <c r="J91" s="84">
        <v>0</v>
      </c>
      <c r="K91" s="84">
        <v>0</v>
      </c>
      <c r="L91" s="84">
        <v>17</v>
      </c>
      <c r="M91" s="3"/>
    </row>
    <row r="92" spans="1:13" x14ac:dyDescent="0.2">
      <c r="A92" s="121" t="s">
        <v>513</v>
      </c>
      <c r="B92" s="116">
        <f t="shared" si="17"/>
        <v>211</v>
      </c>
      <c r="C92" s="125">
        <f t="shared" si="18"/>
        <v>126</v>
      </c>
      <c r="D92" s="84">
        <v>116</v>
      </c>
      <c r="E92" s="84">
        <v>7</v>
      </c>
      <c r="F92" s="84">
        <v>3</v>
      </c>
      <c r="G92" s="84">
        <f t="shared" si="19"/>
        <v>69</v>
      </c>
      <c r="H92" s="84">
        <v>53</v>
      </c>
      <c r="I92" s="84">
        <v>16</v>
      </c>
      <c r="J92" s="84">
        <v>0</v>
      </c>
      <c r="K92" s="84">
        <v>0</v>
      </c>
      <c r="L92" s="84">
        <v>16</v>
      </c>
      <c r="M92" s="3"/>
    </row>
    <row r="93" spans="1:13" x14ac:dyDescent="0.2">
      <c r="A93" s="121" t="s">
        <v>514</v>
      </c>
      <c r="B93" s="116">
        <f t="shared" si="17"/>
        <v>206</v>
      </c>
      <c r="C93" s="125">
        <f t="shared" si="18"/>
        <v>78</v>
      </c>
      <c r="D93" s="84">
        <v>56</v>
      </c>
      <c r="E93" s="84">
        <v>12</v>
      </c>
      <c r="F93" s="84">
        <v>10</v>
      </c>
      <c r="G93" s="84">
        <f t="shared" si="19"/>
        <v>119</v>
      </c>
      <c r="H93" s="84">
        <v>92</v>
      </c>
      <c r="I93" s="84">
        <v>27</v>
      </c>
      <c r="J93" s="84">
        <v>0</v>
      </c>
      <c r="K93" s="84">
        <v>1</v>
      </c>
      <c r="L93" s="84">
        <v>8</v>
      </c>
      <c r="M93" s="3"/>
    </row>
    <row r="94" spans="1:13" x14ac:dyDescent="0.2">
      <c r="A94" s="121" t="s">
        <v>515</v>
      </c>
      <c r="B94" s="116">
        <f t="shared" si="17"/>
        <v>230</v>
      </c>
      <c r="C94" s="125">
        <f t="shared" si="18"/>
        <v>90</v>
      </c>
      <c r="D94" s="84">
        <v>72</v>
      </c>
      <c r="E94" s="84">
        <v>10</v>
      </c>
      <c r="F94" s="84">
        <v>8</v>
      </c>
      <c r="G94" s="84">
        <f t="shared" si="19"/>
        <v>132</v>
      </c>
      <c r="H94" s="84">
        <v>114</v>
      </c>
      <c r="I94" s="84">
        <v>18</v>
      </c>
      <c r="J94" s="84">
        <v>0</v>
      </c>
      <c r="K94" s="84">
        <v>1</v>
      </c>
      <c r="L94" s="84">
        <v>7</v>
      </c>
      <c r="M94" s="3"/>
    </row>
    <row r="95" spans="1:13" x14ac:dyDescent="0.2">
      <c r="A95" s="111" t="s">
        <v>702</v>
      </c>
      <c r="B95" s="116">
        <f t="shared" si="17"/>
        <v>3308</v>
      </c>
      <c r="C95" s="116">
        <f>SUM(D95:F95)</f>
        <v>1462</v>
      </c>
      <c r="D95" s="87">
        <f>SUM(D83:D94)</f>
        <v>1267</v>
      </c>
      <c r="E95" s="124">
        <f>SUM(E83:E94)</f>
        <v>114</v>
      </c>
      <c r="F95" s="124">
        <f>SUM(F83:F94)</f>
        <v>81</v>
      </c>
      <c r="G95" s="87">
        <f>SUM(H95:I95)</f>
        <v>1670</v>
      </c>
      <c r="H95" s="87">
        <f>SUM(H83:H94)</f>
        <v>1397</v>
      </c>
      <c r="I95" s="87">
        <f>SUM(I83:I94)</f>
        <v>273</v>
      </c>
      <c r="J95" s="87">
        <f>SUM(J83:J94)</f>
        <v>0</v>
      </c>
      <c r="K95" s="87">
        <f>SUM(K83:K94)</f>
        <v>3</v>
      </c>
      <c r="L95" s="87">
        <f>SUM(L83:L94)</f>
        <v>173</v>
      </c>
    </row>
    <row r="96" spans="1:13" ht="3.6" customHeight="1" x14ac:dyDescent="0.2"/>
    <row r="97" spans="1:9" ht="69.75" customHeight="1" x14ac:dyDescent="0.2">
      <c r="A97" s="112" t="s">
        <v>794</v>
      </c>
      <c r="B97" s="113" t="s">
        <v>0</v>
      </c>
      <c r="C97" s="114" t="s">
        <v>717</v>
      </c>
      <c r="D97" s="114" t="s">
        <v>718</v>
      </c>
      <c r="E97" s="114" t="s">
        <v>1</v>
      </c>
      <c r="F97" s="114" t="s">
        <v>64</v>
      </c>
      <c r="G97" s="114" t="s">
        <v>65</v>
      </c>
      <c r="H97" s="127"/>
      <c r="I97" s="127"/>
    </row>
    <row r="98" spans="1:9" x14ac:dyDescent="0.2">
      <c r="A98" s="115" t="s">
        <v>2</v>
      </c>
      <c r="B98" s="113"/>
      <c r="C98" s="116" t="s">
        <v>3</v>
      </c>
      <c r="D98" s="117" t="s">
        <v>4</v>
      </c>
      <c r="E98" s="117" t="s">
        <v>9</v>
      </c>
      <c r="F98" s="117"/>
      <c r="G98" s="116"/>
      <c r="H98" s="127"/>
      <c r="I98" s="127"/>
    </row>
    <row r="99" spans="1:9" x14ac:dyDescent="0.2">
      <c r="A99" s="121" t="s">
        <v>504</v>
      </c>
      <c r="B99" s="116">
        <f>SUM(C99,E99:G99)</f>
        <v>135</v>
      </c>
      <c r="C99" s="125">
        <f>D99</f>
        <v>99</v>
      </c>
      <c r="D99" s="84">
        <v>99</v>
      </c>
      <c r="E99" s="84">
        <v>1</v>
      </c>
      <c r="F99" s="84">
        <v>0</v>
      </c>
      <c r="G99" s="84">
        <v>35</v>
      </c>
      <c r="H99" s="128"/>
      <c r="I99" s="127"/>
    </row>
    <row r="100" spans="1:9" x14ac:dyDescent="0.2">
      <c r="A100" s="121" t="s">
        <v>505</v>
      </c>
      <c r="B100" s="116">
        <f t="shared" ref="B100:B111" si="20">SUM(C100,E100:G100)</f>
        <v>370</v>
      </c>
      <c r="C100" s="125">
        <f t="shared" ref="C100:C110" si="21">D100</f>
        <v>295</v>
      </c>
      <c r="D100" s="84">
        <v>295</v>
      </c>
      <c r="E100" s="84">
        <v>1</v>
      </c>
      <c r="F100" s="84">
        <v>0</v>
      </c>
      <c r="G100" s="84">
        <v>74</v>
      </c>
      <c r="H100" s="128"/>
      <c r="I100" s="127"/>
    </row>
    <row r="101" spans="1:9" x14ac:dyDescent="0.2">
      <c r="A101" s="121" t="s">
        <v>506</v>
      </c>
      <c r="B101" s="116">
        <f t="shared" si="20"/>
        <v>323</v>
      </c>
      <c r="C101" s="125">
        <f t="shared" si="21"/>
        <v>255</v>
      </c>
      <c r="D101" s="84">
        <v>255</v>
      </c>
      <c r="E101" s="84">
        <v>0</v>
      </c>
      <c r="F101" s="84">
        <v>0</v>
      </c>
      <c r="G101" s="84">
        <v>68</v>
      </c>
      <c r="H101" s="128"/>
      <c r="I101" s="127"/>
    </row>
    <row r="102" spans="1:9" x14ac:dyDescent="0.2">
      <c r="A102" s="121" t="s">
        <v>603</v>
      </c>
      <c r="B102" s="116">
        <f t="shared" si="20"/>
        <v>302</v>
      </c>
      <c r="C102" s="125">
        <f t="shared" si="21"/>
        <v>227</v>
      </c>
      <c r="D102" s="84">
        <v>227</v>
      </c>
      <c r="E102" s="84">
        <v>2</v>
      </c>
      <c r="F102" s="84">
        <v>0</v>
      </c>
      <c r="G102" s="84">
        <v>73</v>
      </c>
      <c r="H102" s="128"/>
      <c r="I102" s="127"/>
    </row>
    <row r="103" spans="1:9" x14ac:dyDescent="0.2">
      <c r="A103" s="121" t="s">
        <v>508</v>
      </c>
      <c r="B103" s="116">
        <f t="shared" si="20"/>
        <v>609</v>
      </c>
      <c r="C103" s="125">
        <f t="shared" si="21"/>
        <v>518</v>
      </c>
      <c r="D103" s="84">
        <v>518</v>
      </c>
      <c r="E103" s="84">
        <v>0</v>
      </c>
      <c r="F103" s="84">
        <v>0</v>
      </c>
      <c r="G103" s="84">
        <v>91</v>
      </c>
      <c r="H103" s="128"/>
      <c r="I103" s="127"/>
    </row>
    <row r="104" spans="1:9" x14ac:dyDescent="0.2">
      <c r="A104" s="121" t="s">
        <v>509</v>
      </c>
      <c r="B104" s="116">
        <f t="shared" si="20"/>
        <v>257</v>
      </c>
      <c r="C104" s="125">
        <f t="shared" si="21"/>
        <v>191</v>
      </c>
      <c r="D104" s="84">
        <v>191</v>
      </c>
      <c r="E104" s="84">
        <v>1</v>
      </c>
      <c r="F104" s="84">
        <v>0</v>
      </c>
      <c r="G104" s="84">
        <v>65</v>
      </c>
      <c r="H104" s="128"/>
      <c r="I104" s="127"/>
    </row>
    <row r="105" spans="1:9" x14ac:dyDescent="0.2">
      <c r="A105" s="121" t="s">
        <v>701</v>
      </c>
      <c r="B105" s="116">
        <f t="shared" si="20"/>
        <v>136</v>
      </c>
      <c r="C105" s="125">
        <f t="shared" si="21"/>
        <v>102</v>
      </c>
      <c r="D105" s="84">
        <v>102</v>
      </c>
      <c r="E105" s="84">
        <v>0</v>
      </c>
      <c r="F105" s="84">
        <v>0</v>
      </c>
      <c r="G105" s="84">
        <v>34</v>
      </c>
      <c r="H105" s="128"/>
      <c r="I105" s="127"/>
    </row>
    <row r="106" spans="1:9" x14ac:dyDescent="0.2">
      <c r="A106" s="121" t="s">
        <v>511</v>
      </c>
      <c r="B106" s="116">
        <f t="shared" si="20"/>
        <v>197</v>
      </c>
      <c r="C106" s="125">
        <f t="shared" si="21"/>
        <v>149</v>
      </c>
      <c r="D106" s="84">
        <v>149</v>
      </c>
      <c r="E106" s="84">
        <v>2</v>
      </c>
      <c r="F106" s="84">
        <v>0</v>
      </c>
      <c r="G106" s="84">
        <v>46</v>
      </c>
      <c r="H106" s="128"/>
      <c r="I106" s="127"/>
    </row>
    <row r="107" spans="1:9" x14ac:dyDescent="0.2">
      <c r="A107" s="121" t="s">
        <v>512</v>
      </c>
      <c r="B107" s="116">
        <f t="shared" si="20"/>
        <v>332</v>
      </c>
      <c r="C107" s="125">
        <f t="shared" si="21"/>
        <v>249</v>
      </c>
      <c r="D107" s="84">
        <v>249</v>
      </c>
      <c r="E107" s="84">
        <v>0</v>
      </c>
      <c r="F107" s="84">
        <v>0</v>
      </c>
      <c r="G107" s="84">
        <v>83</v>
      </c>
      <c r="H107" s="128"/>
      <c r="I107" s="127"/>
    </row>
    <row r="108" spans="1:9" x14ac:dyDescent="0.2">
      <c r="A108" s="121" t="s">
        <v>513</v>
      </c>
      <c r="B108" s="116">
        <f t="shared" si="20"/>
        <v>211</v>
      </c>
      <c r="C108" s="125">
        <f t="shared" si="21"/>
        <v>159</v>
      </c>
      <c r="D108" s="84">
        <v>159</v>
      </c>
      <c r="E108" s="84">
        <v>2</v>
      </c>
      <c r="F108" s="84">
        <v>0</v>
      </c>
      <c r="G108" s="84">
        <v>50</v>
      </c>
      <c r="H108" s="128"/>
      <c r="I108" s="127"/>
    </row>
    <row r="109" spans="1:9" x14ac:dyDescent="0.2">
      <c r="A109" s="121" t="s">
        <v>514</v>
      </c>
      <c r="B109" s="116">
        <f t="shared" si="20"/>
        <v>206</v>
      </c>
      <c r="C109" s="125">
        <f t="shared" si="21"/>
        <v>165</v>
      </c>
      <c r="D109" s="84">
        <v>165</v>
      </c>
      <c r="E109" s="84">
        <v>0</v>
      </c>
      <c r="F109" s="84">
        <v>0</v>
      </c>
      <c r="G109" s="84">
        <v>41</v>
      </c>
      <c r="H109" s="128"/>
      <c r="I109" s="127"/>
    </row>
    <row r="110" spans="1:9" x14ac:dyDescent="0.2">
      <c r="A110" s="126" t="s">
        <v>515</v>
      </c>
      <c r="B110" s="116">
        <f t="shared" si="20"/>
        <v>230</v>
      </c>
      <c r="C110" s="125">
        <f t="shared" si="21"/>
        <v>169</v>
      </c>
      <c r="D110" s="84">
        <v>169</v>
      </c>
      <c r="E110" s="84">
        <v>0</v>
      </c>
      <c r="F110" s="84">
        <v>0</v>
      </c>
      <c r="G110" s="84">
        <v>61</v>
      </c>
      <c r="H110" s="128"/>
      <c r="I110" s="127"/>
    </row>
    <row r="111" spans="1:9" x14ac:dyDescent="0.2">
      <c r="A111" s="119" t="s">
        <v>706</v>
      </c>
      <c r="B111" s="116">
        <f t="shared" si="20"/>
        <v>3308</v>
      </c>
      <c r="C111" s="116">
        <f>D111</f>
        <v>2578</v>
      </c>
      <c r="D111" s="87">
        <f>SUM(D99:D110)</f>
        <v>2578</v>
      </c>
      <c r="E111" s="87">
        <f>SUM(E99:E110)</f>
        <v>9</v>
      </c>
      <c r="F111" s="87">
        <f>SUM(F99:F110)</f>
        <v>0</v>
      </c>
      <c r="G111" s="87">
        <f>SUM(G99:G110)</f>
        <v>721</v>
      </c>
      <c r="H111" s="128"/>
      <c r="I111" s="127"/>
    </row>
    <row r="112" spans="1:9" ht="3.6" customHeight="1" x14ac:dyDescent="0.2">
      <c r="H112" s="31"/>
    </row>
    <row r="113" spans="1:8" ht="74.25" x14ac:dyDescent="0.2">
      <c r="A113" s="112" t="s">
        <v>795</v>
      </c>
      <c r="B113" s="113" t="s">
        <v>0</v>
      </c>
      <c r="C113" s="114" t="s">
        <v>719</v>
      </c>
      <c r="D113" s="114" t="s">
        <v>720</v>
      </c>
      <c r="E113" s="114" t="s">
        <v>1</v>
      </c>
      <c r="F113" s="114" t="s">
        <v>64</v>
      </c>
      <c r="G113" s="114" t="s">
        <v>65</v>
      </c>
      <c r="H113" s="31"/>
    </row>
    <row r="114" spans="1:8" x14ac:dyDescent="0.2">
      <c r="A114" s="115" t="s">
        <v>2</v>
      </c>
      <c r="B114" s="113"/>
      <c r="C114" s="116" t="s">
        <v>3</v>
      </c>
      <c r="D114" s="117" t="s">
        <v>4</v>
      </c>
      <c r="E114" s="117" t="s">
        <v>9</v>
      </c>
      <c r="F114" s="117"/>
      <c r="G114" s="116"/>
      <c r="H114" s="31"/>
    </row>
    <row r="115" spans="1:8" x14ac:dyDescent="0.2">
      <c r="A115" s="121" t="s">
        <v>504</v>
      </c>
      <c r="B115" s="116">
        <f>SUM(C115,E115:G115)</f>
        <v>135</v>
      </c>
      <c r="C115" s="125">
        <f t="shared" ref="C115:C126" si="22">D115</f>
        <v>102</v>
      </c>
      <c r="D115" s="84">
        <v>102</v>
      </c>
      <c r="E115" s="84">
        <v>0</v>
      </c>
      <c r="F115" s="84">
        <v>0</v>
      </c>
      <c r="G115" s="84">
        <v>33</v>
      </c>
      <c r="H115" s="86"/>
    </row>
    <row r="116" spans="1:8" x14ac:dyDescent="0.2">
      <c r="A116" s="121" t="s">
        <v>505</v>
      </c>
      <c r="B116" s="116">
        <f t="shared" ref="B116:B127" si="23">SUM(C116,E116:G116)</f>
        <v>370</v>
      </c>
      <c r="C116" s="125">
        <f t="shared" si="22"/>
        <v>281</v>
      </c>
      <c r="D116" s="84">
        <v>281</v>
      </c>
      <c r="E116" s="84">
        <v>2</v>
      </c>
      <c r="F116" s="84">
        <v>0</v>
      </c>
      <c r="G116" s="84">
        <v>87</v>
      </c>
      <c r="H116" s="86"/>
    </row>
    <row r="117" spans="1:8" x14ac:dyDescent="0.2">
      <c r="A117" s="121" t="s">
        <v>506</v>
      </c>
      <c r="B117" s="116">
        <f t="shared" si="23"/>
        <v>323</v>
      </c>
      <c r="C117" s="125">
        <f t="shared" si="22"/>
        <v>254</v>
      </c>
      <c r="D117" s="84">
        <v>254</v>
      </c>
      <c r="E117" s="84">
        <v>0</v>
      </c>
      <c r="F117" s="84">
        <v>0</v>
      </c>
      <c r="G117" s="84">
        <v>69</v>
      </c>
      <c r="H117" s="86"/>
    </row>
    <row r="118" spans="1:8" x14ac:dyDescent="0.2">
      <c r="A118" s="121" t="s">
        <v>603</v>
      </c>
      <c r="B118" s="116">
        <f t="shared" si="23"/>
        <v>302</v>
      </c>
      <c r="C118" s="125">
        <f t="shared" si="22"/>
        <v>228</v>
      </c>
      <c r="D118" s="84">
        <v>228</v>
      </c>
      <c r="E118" s="84">
        <v>3</v>
      </c>
      <c r="F118" s="84">
        <v>0</v>
      </c>
      <c r="G118" s="84">
        <v>71</v>
      </c>
      <c r="H118" s="86"/>
    </row>
    <row r="119" spans="1:8" x14ac:dyDescent="0.2">
      <c r="A119" s="121" t="s">
        <v>508</v>
      </c>
      <c r="B119" s="116">
        <f t="shared" si="23"/>
        <v>609</v>
      </c>
      <c r="C119" s="125">
        <f t="shared" si="22"/>
        <v>513</v>
      </c>
      <c r="D119" s="84">
        <v>513</v>
      </c>
      <c r="E119" s="84">
        <v>1</v>
      </c>
      <c r="F119" s="84">
        <v>0</v>
      </c>
      <c r="G119" s="84">
        <v>95</v>
      </c>
      <c r="H119" s="86"/>
    </row>
    <row r="120" spans="1:8" x14ac:dyDescent="0.2">
      <c r="A120" s="121" t="s">
        <v>509</v>
      </c>
      <c r="B120" s="116">
        <f t="shared" si="23"/>
        <v>257</v>
      </c>
      <c r="C120" s="125">
        <f t="shared" si="22"/>
        <v>186</v>
      </c>
      <c r="D120" s="84">
        <v>186</v>
      </c>
      <c r="E120" s="84">
        <v>1</v>
      </c>
      <c r="F120" s="84">
        <v>0</v>
      </c>
      <c r="G120" s="84">
        <v>70</v>
      </c>
      <c r="H120" s="86"/>
    </row>
    <row r="121" spans="1:8" x14ac:dyDescent="0.2">
      <c r="A121" s="121" t="s">
        <v>701</v>
      </c>
      <c r="B121" s="116">
        <f t="shared" si="23"/>
        <v>136</v>
      </c>
      <c r="C121" s="125">
        <f t="shared" si="22"/>
        <v>102</v>
      </c>
      <c r="D121" s="84">
        <v>102</v>
      </c>
      <c r="E121" s="84">
        <v>0</v>
      </c>
      <c r="F121" s="84">
        <v>0</v>
      </c>
      <c r="G121" s="84">
        <v>34</v>
      </c>
      <c r="H121" s="86"/>
    </row>
    <row r="122" spans="1:8" x14ac:dyDescent="0.2">
      <c r="A122" s="121" t="s">
        <v>511</v>
      </c>
      <c r="B122" s="116">
        <f t="shared" si="23"/>
        <v>197</v>
      </c>
      <c r="C122" s="125">
        <f t="shared" si="22"/>
        <v>150</v>
      </c>
      <c r="D122" s="84">
        <v>150</v>
      </c>
      <c r="E122" s="84">
        <v>2</v>
      </c>
      <c r="F122" s="84">
        <v>0</v>
      </c>
      <c r="G122" s="84">
        <v>45</v>
      </c>
      <c r="H122" s="86"/>
    </row>
    <row r="123" spans="1:8" x14ac:dyDescent="0.2">
      <c r="A123" s="121" t="s">
        <v>512</v>
      </c>
      <c r="B123" s="116">
        <f t="shared" si="23"/>
        <v>332</v>
      </c>
      <c r="C123" s="125">
        <f t="shared" si="22"/>
        <v>247</v>
      </c>
      <c r="D123" s="84">
        <v>247</v>
      </c>
      <c r="E123" s="84">
        <v>0</v>
      </c>
      <c r="F123" s="84">
        <v>0</v>
      </c>
      <c r="G123" s="84">
        <v>85</v>
      </c>
      <c r="H123" s="86"/>
    </row>
    <row r="124" spans="1:8" x14ac:dyDescent="0.2">
      <c r="A124" s="121" t="s">
        <v>513</v>
      </c>
      <c r="B124" s="116">
        <f t="shared" si="23"/>
        <v>211</v>
      </c>
      <c r="C124" s="125">
        <f t="shared" si="22"/>
        <v>157</v>
      </c>
      <c r="D124" s="84">
        <v>157</v>
      </c>
      <c r="E124" s="84">
        <v>2</v>
      </c>
      <c r="F124" s="84">
        <v>0</v>
      </c>
      <c r="G124" s="84">
        <v>52</v>
      </c>
      <c r="H124" s="128"/>
    </row>
    <row r="125" spans="1:8" x14ac:dyDescent="0.2">
      <c r="A125" s="121" t="s">
        <v>514</v>
      </c>
      <c r="B125" s="116">
        <f t="shared" si="23"/>
        <v>206</v>
      </c>
      <c r="C125" s="125">
        <f t="shared" si="22"/>
        <v>163</v>
      </c>
      <c r="D125" s="84">
        <v>163</v>
      </c>
      <c r="E125" s="84">
        <v>0</v>
      </c>
      <c r="F125" s="84">
        <v>0</v>
      </c>
      <c r="G125" s="84">
        <v>43</v>
      </c>
      <c r="H125" s="86"/>
    </row>
    <row r="126" spans="1:8" x14ac:dyDescent="0.2">
      <c r="A126" s="126" t="s">
        <v>515</v>
      </c>
      <c r="B126" s="116">
        <f t="shared" si="23"/>
        <v>230</v>
      </c>
      <c r="C126" s="125">
        <f t="shared" si="22"/>
        <v>173</v>
      </c>
      <c r="D126" s="84">
        <v>173</v>
      </c>
      <c r="E126" s="84">
        <v>0</v>
      </c>
      <c r="F126" s="84">
        <v>0</v>
      </c>
      <c r="G126" s="84">
        <v>57</v>
      </c>
      <c r="H126" s="86"/>
    </row>
    <row r="127" spans="1:8" x14ac:dyDescent="0.2">
      <c r="A127" s="119" t="s">
        <v>706</v>
      </c>
      <c r="B127" s="116">
        <f t="shared" si="23"/>
        <v>3308</v>
      </c>
      <c r="C127" s="116">
        <f>D127</f>
        <v>2556</v>
      </c>
      <c r="D127" s="87">
        <f>SUM(D115:D126)</f>
        <v>2556</v>
      </c>
      <c r="E127" s="87">
        <f>SUM(E115:E126)</f>
        <v>11</v>
      </c>
      <c r="F127" s="87">
        <f>SUM(F115:F126)</f>
        <v>0</v>
      </c>
      <c r="G127" s="87">
        <f>SUM(G115:G126)</f>
        <v>741</v>
      </c>
      <c r="H127" s="31"/>
    </row>
  </sheetData>
  <pageMargins left="0.25" right="0.25" top="0.75" bottom="0.75" header="0.3" footer="0.3"/>
  <pageSetup paperSize="5" scale="98" fitToWidth="0" fitToHeight="2" orientation="portrait" r:id="rId1"/>
  <headerFooter>
    <oddHeader>&amp;C&amp;"-,Bold"&amp;12 2019 General Election
November 5, 2019</oddHead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8"/>
  <sheetViews>
    <sheetView view="pageLayout" zoomScaleNormal="100" workbookViewId="0"/>
  </sheetViews>
  <sheetFormatPr defaultColWidth="7.85546875" defaultRowHeight="11.25" x14ac:dyDescent="0.2"/>
  <cols>
    <col min="1" max="1" width="16.28515625" style="50" customWidth="1"/>
    <col min="2" max="28" width="5.140625" style="50" customWidth="1"/>
    <col min="29" max="29" width="4.28515625" style="50" customWidth="1"/>
    <col min="30" max="33" width="7.85546875" style="50"/>
    <col min="34" max="34" width="4.42578125" style="50" customWidth="1"/>
    <col min="35" max="35" width="3.7109375" style="50" customWidth="1"/>
    <col min="36" max="37" width="3.85546875" style="50" customWidth="1"/>
    <col min="38" max="16384" width="7.85546875" style="50"/>
  </cols>
  <sheetData>
    <row r="1" spans="1:15" ht="82.5" x14ac:dyDescent="0.2">
      <c r="A1" s="129" t="s">
        <v>798</v>
      </c>
      <c r="B1" s="166" t="s">
        <v>0</v>
      </c>
      <c r="C1" s="166" t="s">
        <v>721</v>
      </c>
      <c r="D1" s="166" t="s">
        <v>722</v>
      </c>
      <c r="E1" s="166" t="s">
        <v>721</v>
      </c>
      <c r="F1" s="166" t="s">
        <v>721</v>
      </c>
      <c r="G1" s="166" t="s">
        <v>723</v>
      </c>
      <c r="H1" s="166" t="s">
        <v>723</v>
      </c>
      <c r="I1" s="166" t="s">
        <v>723</v>
      </c>
      <c r="J1" s="166" t="s">
        <v>724</v>
      </c>
      <c r="K1" s="166" t="s">
        <v>724</v>
      </c>
      <c r="L1" s="166" t="s">
        <v>1</v>
      </c>
      <c r="M1" s="166" t="s">
        <v>64</v>
      </c>
      <c r="N1" s="166" t="s">
        <v>65</v>
      </c>
    </row>
    <row r="2" spans="1:15" x14ac:dyDescent="0.2">
      <c r="A2" s="132" t="s">
        <v>2</v>
      </c>
      <c r="B2" s="162"/>
      <c r="C2" s="167" t="s">
        <v>3</v>
      </c>
      <c r="D2" s="162" t="s">
        <v>4</v>
      </c>
      <c r="E2" s="162" t="s">
        <v>7</v>
      </c>
      <c r="F2" s="162" t="s">
        <v>8</v>
      </c>
      <c r="G2" s="167" t="s">
        <v>3</v>
      </c>
      <c r="H2" s="162" t="s">
        <v>5</v>
      </c>
      <c r="I2" s="162" t="s">
        <v>6</v>
      </c>
      <c r="J2" s="167" t="s">
        <v>3</v>
      </c>
      <c r="K2" s="162" t="s">
        <v>95</v>
      </c>
      <c r="L2" s="162" t="s">
        <v>9</v>
      </c>
      <c r="M2" s="162"/>
      <c r="N2" s="162"/>
    </row>
    <row r="3" spans="1:15" x14ac:dyDescent="0.2">
      <c r="A3" s="160" t="s">
        <v>725</v>
      </c>
      <c r="B3" s="162">
        <f>SUM(C3,G3,J3,L3:N3)</f>
        <v>157</v>
      </c>
      <c r="C3" s="95">
        <f t="shared" ref="C3:C21" si="0">SUM(D3:F3)</f>
        <v>77</v>
      </c>
      <c r="D3" s="96">
        <v>72</v>
      </c>
      <c r="E3" s="96">
        <v>3</v>
      </c>
      <c r="F3" s="96">
        <v>2</v>
      </c>
      <c r="G3" s="95">
        <f>SUM(H3:I3)</f>
        <v>53</v>
      </c>
      <c r="H3" s="96">
        <v>48</v>
      </c>
      <c r="I3" s="96">
        <v>5</v>
      </c>
      <c r="J3" s="95">
        <f>K3</f>
        <v>23</v>
      </c>
      <c r="K3" s="96">
        <v>23</v>
      </c>
      <c r="L3" s="96">
        <v>1</v>
      </c>
      <c r="M3" s="96">
        <v>0</v>
      </c>
      <c r="N3" s="96">
        <v>3</v>
      </c>
      <c r="O3" s="73"/>
    </row>
    <row r="4" spans="1:15" x14ac:dyDescent="0.2">
      <c r="A4" s="160" t="s">
        <v>726</v>
      </c>
      <c r="B4" s="162">
        <f t="shared" ref="B4:B22" si="1">SUM(C4,G4,J4,L4:N4)</f>
        <v>291</v>
      </c>
      <c r="C4" s="95">
        <f t="shared" si="0"/>
        <v>134</v>
      </c>
      <c r="D4" s="96">
        <v>125</v>
      </c>
      <c r="E4" s="96">
        <v>7</v>
      </c>
      <c r="F4" s="96">
        <v>2</v>
      </c>
      <c r="G4" s="95">
        <f t="shared" ref="G4:G21" si="2">SUM(H4:I4)</f>
        <v>110</v>
      </c>
      <c r="H4" s="96">
        <v>97</v>
      </c>
      <c r="I4" s="96">
        <v>13</v>
      </c>
      <c r="J4" s="95">
        <f t="shared" ref="J4:J21" si="3">K4</f>
        <v>43</v>
      </c>
      <c r="K4" s="96">
        <v>43</v>
      </c>
      <c r="L4" s="96">
        <v>0</v>
      </c>
      <c r="M4" s="96">
        <v>0</v>
      </c>
      <c r="N4" s="96">
        <v>4</v>
      </c>
      <c r="O4" s="73"/>
    </row>
    <row r="5" spans="1:15" x14ac:dyDescent="0.2">
      <c r="A5" s="160" t="s">
        <v>541</v>
      </c>
      <c r="B5" s="162">
        <f t="shared" si="1"/>
        <v>369</v>
      </c>
      <c r="C5" s="95">
        <f t="shared" si="0"/>
        <v>168</v>
      </c>
      <c r="D5" s="96">
        <v>147</v>
      </c>
      <c r="E5" s="96">
        <v>11</v>
      </c>
      <c r="F5" s="96">
        <v>10</v>
      </c>
      <c r="G5" s="95">
        <f t="shared" si="2"/>
        <v>164</v>
      </c>
      <c r="H5" s="96">
        <v>149</v>
      </c>
      <c r="I5" s="96">
        <v>15</v>
      </c>
      <c r="J5" s="95">
        <f t="shared" si="3"/>
        <v>33</v>
      </c>
      <c r="K5" s="96">
        <v>33</v>
      </c>
      <c r="L5" s="96">
        <v>0</v>
      </c>
      <c r="M5" s="96">
        <v>0</v>
      </c>
      <c r="N5" s="96">
        <v>4</v>
      </c>
      <c r="O5" s="73"/>
    </row>
    <row r="6" spans="1:15" x14ac:dyDescent="0.2">
      <c r="A6" s="160" t="s">
        <v>727</v>
      </c>
      <c r="B6" s="162">
        <f t="shared" si="1"/>
        <v>107</v>
      </c>
      <c r="C6" s="95">
        <f t="shared" si="0"/>
        <v>57</v>
      </c>
      <c r="D6" s="96">
        <v>50</v>
      </c>
      <c r="E6" s="96">
        <v>5</v>
      </c>
      <c r="F6" s="96">
        <v>2</v>
      </c>
      <c r="G6" s="95">
        <f t="shared" si="2"/>
        <v>32</v>
      </c>
      <c r="H6" s="96">
        <v>29</v>
      </c>
      <c r="I6" s="96">
        <v>3</v>
      </c>
      <c r="J6" s="95">
        <f t="shared" si="3"/>
        <v>17</v>
      </c>
      <c r="K6" s="96">
        <v>17</v>
      </c>
      <c r="L6" s="96">
        <v>0</v>
      </c>
      <c r="M6" s="96">
        <v>1</v>
      </c>
      <c r="N6" s="96">
        <v>0</v>
      </c>
      <c r="O6" s="73"/>
    </row>
    <row r="7" spans="1:15" x14ac:dyDescent="0.2">
      <c r="A7" s="160" t="s">
        <v>543</v>
      </c>
      <c r="B7" s="162">
        <f t="shared" si="1"/>
        <v>306</v>
      </c>
      <c r="C7" s="95">
        <f t="shared" si="0"/>
        <v>169</v>
      </c>
      <c r="D7" s="96">
        <v>153</v>
      </c>
      <c r="E7" s="96">
        <v>9</v>
      </c>
      <c r="F7" s="96">
        <v>7</v>
      </c>
      <c r="G7" s="95">
        <f t="shared" si="2"/>
        <v>95</v>
      </c>
      <c r="H7" s="96">
        <v>87</v>
      </c>
      <c r="I7" s="96">
        <v>8</v>
      </c>
      <c r="J7" s="95">
        <f t="shared" si="3"/>
        <v>36</v>
      </c>
      <c r="K7" s="96">
        <v>36</v>
      </c>
      <c r="L7" s="96">
        <v>0</v>
      </c>
      <c r="M7" s="96">
        <v>2</v>
      </c>
      <c r="N7" s="96">
        <v>4</v>
      </c>
      <c r="O7" s="73"/>
    </row>
    <row r="8" spans="1:15" x14ac:dyDescent="0.2">
      <c r="A8" s="160" t="s">
        <v>544</v>
      </c>
      <c r="B8" s="162">
        <f t="shared" si="1"/>
        <v>515</v>
      </c>
      <c r="C8" s="95">
        <f t="shared" si="0"/>
        <v>283</v>
      </c>
      <c r="D8" s="96">
        <v>247</v>
      </c>
      <c r="E8" s="96">
        <v>16</v>
      </c>
      <c r="F8" s="96">
        <v>20</v>
      </c>
      <c r="G8" s="95">
        <f t="shared" si="2"/>
        <v>190</v>
      </c>
      <c r="H8" s="96">
        <v>163</v>
      </c>
      <c r="I8" s="96">
        <v>27</v>
      </c>
      <c r="J8" s="95">
        <f t="shared" si="3"/>
        <v>41</v>
      </c>
      <c r="K8" s="96">
        <v>41</v>
      </c>
      <c r="L8" s="96">
        <v>0</v>
      </c>
      <c r="M8" s="96">
        <v>0</v>
      </c>
      <c r="N8" s="96">
        <v>1</v>
      </c>
      <c r="O8" s="73"/>
    </row>
    <row r="9" spans="1:15" x14ac:dyDescent="0.2">
      <c r="A9" s="160" t="s">
        <v>728</v>
      </c>
      <c r="B9" s="162">
        <f t="shared" si="1"/>
        <v>226</v>
      </c>
      <c r="C9" s="95">
        <f t="shared" si="0"/>
        <v>116</v>
      </c>
      <c r="D9" s="96">
        <v>101</v>
      </c>
      <c r="E9" s="96">
        <v>11</v>
      </c>
      <c r="F9" s="96">
        <v>4</v>
      </c>
      <c r="G9" s="95">
        <f t="shared" si="2"/>
        <v>79</v>
      </c>
      <c r="H9" s="96">
        <v>66</v>
      </c>
      <c r="I9" s="96">
        <v>13</v>
      </c>
      <c r="J9" s="95">
        <f t="shared" si="3"/>
        <v>29</v>
      </c>
      <c r="K9" s="96">
        <v>29</v>
      </c>
      <c r="L9" s="96">
        <v>0</v>
      </c>
      <c r="M9" s="96">
        <v>0</v>
      </c>
      <c r="N9" s="96">
        <v>2</v>
      </c>
      <c r="O9" s="73"/>
    </row>
    <row r="10" spans="1:15" x14ac:dyDescent="0.2">
      <c r="A10" s="160" t="s">
        <v>546</v>
      </c>
      <c r="B10" s="162">
        <f t="shared" si="1"/>
        <v>140</v>
      </c>
      <c r="C10" s="95">
        <f t="shared" si="0"/>
        <v>65</v>
      </c>
      <c r="D10" s="96">
        <v>56</v>
      </c>
      <c r="E10" s="96">
        <v>6</v>
      </c>
      <c r="F10" s="96">
        <v>3</v>
      </c>
      <c r="G10" s="95">
        <f t="shared" si="2"/>
        <v>52</v>
      </c>
      <c r="H10" s="96">
        <v>41</v>
      </c>
      <c r="I10" s="96">
        <v>11</v>
      </c>
      <c r="J10" s="95">
        <f t="shared" si="3"/>
        <v>22</v>
      </c>
      <c r="K10" s="96">
        <v>22</v>
      </c>
      <c r="L10" s="96">
        <v>1</v>
      </c>
      <c r="M10" s="96">
        <v>0</v>
      </c>
      <c r="N10" s="96">
        <v>0</v>
      </c>
      <c r="O10" s="73"/>
    </row>
    <row r="11" spans="1:15" x14ac:dyDescent="0.2">
      <c r="A11" s="160" t="s">
        <v>547</v>
      </c>
      <c r="B11" s="162">
        <f t="shared" si="1"/>
        <v>111</v>
      </c>
      <c r="C11" s="95">
        <f t="shared" si="0"/>
        <v>44</v>
      </c>
      <c r="D11" s="96">
        <v>37</v>
      </c>
      <c r="E11" s="96">
        <v>2</v>
      </c>
      <c r="F11" s="96">
        <v>5</v>
      </c>
      <c r="G11" s="95">
        <f t="shared" si="2"/>
        <v>50</v>
      </c>
      <c r="H11" s="96">
        <v>41</v>
      </c>
      <c r="I11" s="96">
        <v>9</v>
      </c>
      <c r="J11" s="95">
        <f t="shared" si="3"/>
        <v>16</v>
      </c>
      <c r="K11" s="96">
        <v>16</v>
      </c>
      <c r="L11" s="96">
        <v>1</v>
      </c>
      <c r="M11" s="96">
        <v>0</v>
      </c>
      <c r="N11" s="96">
        <v>0</v>
      </c>
      <c r="O11" s="73"/>
    </row>
    <row r="12" spans="1:15" x14ac:dyDescent="0.2">
      <c r="A12" s="160" t="s">
        <v>548</v>
      </c>
      <c r="B12" s="162">
        <f t="shared" si="1"/>
        <v>12</v>
      </c>
      <c r="C12" s="95">
        <f t="shared" si="0"/>
        <v>9</v>
      </c>
      <c r="D12" s="96">
        <v>9</v>
      </c>
      <c r="E12" s="96">
        <v>0</v>
      </c>
      <c r="F12" s="96">
        <v>0</v>
      </c>
      <c r="G12" s="95">
        <f t="shared" si="2"/>
        <v>1</v>
      </c>
      <c r="H12" s="96">
        <v>0</v>
      </c>
      <c r="I12" s="96">
        <v>1</v>
      </c>
      <c r="J12" s="95">
        <f t="shared" si="3"/>
        <v>2</v>
      </c>
      <c r="K12" s="96">
        <v>2</v>
      </c>
      <c r="L12" s="96">
        <v>0</v>
      </c>
      <c r="M12" s="96">
        <v>0</v>
      </c>
      <c r="N12" s="96">
        <v>0</v>
      </c>
      <c r="O12" s="73"/>
    </row>
    <row r="13" spans="1:15" x14ac:dyDescent="0.2">
      <c r="A13" s="160" t="s">
        <v>549</v>
      </c>
      <c r="B13" s="162">
        <f t="shared" si="1"/>
        <v>435</v>
      </c>
      <c r="C13" s="95">
        <f t="shared" si="0"/>
        <v>223</v>
      </c>
      <c r="D13" s="96">
        <v>195</v>
      </c>
      <c r="E13" s="96">
        <v>17</v>
      </c>
      <c r="F13" s="96">
        <v>11</v>
      </c>
      <c r="G13" s="95">
        <f t="shared" si="2"/>
        <v>160</v>
      </c>
      <c r="H13" s="96">
        <v>138</v>
      </c>
      <c r="I13" s="96">
        <v>22</v>
      </c>
      <c r="J13" s="95">
        <f t="shared" si="3"/>
        <v>49</v>
      </c>
      <c r="K13" s="96">
        <v>49</v>
      </c>
      <c r="L13" s="96">
        <v>2</v>
      </c>
      <c r="M13" s="96">
        <v>0</v>
      </c>
      <c r="N13" s="96">
        <v>1</v>
      </c>
      <c r="O13" s="73"/>
    </row>
    <row r="14" spans="1:15" x14ac:dyDescent="0.2">
      <c r="A14" s="160" t="s">
        <v>550</v>
      </c>
      <c r="B14" s="162">
        <f t="shared" si="1"/>
        <v>439</v>
      </c>
      <c r="C14" s="95">
        <f t="shared" si="0"/>
        <v>183</v>
      </c>
      <c r="D14" s="96">
        <v>160</v>
      </c>
      <c r="E14" s="96">
        <v>14</v>
      </c>
      <c r="F14" s="96">
        <v>9</v>
      </c>
      <c r="G14" s="95">
        <f t="shared" si="2"/>
        <v>215</v>
      </c>
      <c r="H14" s="96">
        <v>186</v>
      </c>
      <c r="I14" s="96">
        <v>29</v>
      </c>
      <c r="J14" s="95">
        <f t="shared" si="3"/>
        <v>38</v>
      </c>
      <c r="K14" s="96">
        <v>38</v>
      </c>
      <c r="L14" s="96">
        <v>1</v>
      </c>
      <c r="M14" s="96">
        <v>0</v>
      </c>
      <c r="N14" s="96">
        <v>2</v>
      </c>
      <c r="O14" s="73"/>
    </row>
    <row r="15" spans="1:15" x14ac:dyDescent="0.2">
      <c r="A15" s="160" t="s">
        <v>551</v>
      </c>
      <c r="B15" s="162">
        <f t="shared" si="1"/>
        <v>430</v>
      </c>
      <c r="C15" s="95">
        <f t="shared" si="0"/>
        <v>215</v>
      </c>
      <c r="D15" s="96">
        <v>187</v>
      </c>
      <c r="E15" s="96">
        <v>9</v>
      </c>
      <c r="F15" s="96">
        <v>19</v>
      </c>
      <c r="G15" s="95">
        <f t="shared" si="2"/>
        <v>177</v>
      </c>
      <c r="H15" s="96">
        <v>154</v>
      </c>
      <c r="I15" s="96">
        <v>23</v>
      </c>
      <c r="J15" s="95">
        <f t="shared" si="3"/>
        <v>34</v>
      </c>
      <c r="K15" s="96">
        <v>34</v>
      </c>
      <c r="L15" s="96">
        <v>0</v>
      </c>
      <c r="M15" s="96">
        <v>1</v>
      </c>
      <c r="N15" s="96">
        <v>3</v>
      </c>
      <c r="O15" s="73"/>
    </row>
    <row r="16" spans="1:15" x14ac:dyDescent="0.2">
      <c r="A16" s="160" t="s">
        <v>552</v>
      </c>
      <c r="B16" s="162">
        <f t="shared" si="1"/>
        <v>245</v>
      </c>
      <c r="C16" s="95">
        <f t="shared" si="0"/>
        <v>145</v>
      </c>
      <c r="D16" s="96">
        <v>132</v>
      </c>
      <c r="E16" s="96">
        <v>6</v>
      </c>
      <c r="F16" s="96">
        <v>7</v>
      </c>
      <c r="G16" s="95">
        <f t="shared" si="2"/>
        <v>73</v>
      </c>
      <c r="H16" s="96">
        <v>65</v>
      </c>
      <c r="I16" s="96">
        <v>8</v>
      </c>
      <c r="J16" s="95">
        <f t="shared" si="3"/>
        <v>25</v>
      </c>
      <c r="K16" s="96">
        <v>25</v>
      </c>
      <c r="L16" s="96">
        <v>0</v>
      </c>
      <c r="M16" s="96">
        <v>0</v>
      </c>
      <c r="N16" s="96">
        <v>2</v>
      </c>
      <c r="O16" s="73"/>
    </row>
    <row r="17" spans="1:29" x14ac:dyDescent="0.2">
      <c r="A17" s="160" t="s">
        <v>553</v>
      </c>
      <c r="B17" s="162">
        <f t="shared" si="1"/>
        <v>343</v>
      </c>
      <c r="C17" s="95">
        <f t="shared" si="0"/>
        <v>160</v>
      </c>
      <c r="D17" s="96">
        <v>143</v>
      </c>
      <c r="E17" s="96">
        <v>9</v>
      </c>
      <c r="F17" s="96">
        <v>8</v>
      </c>
      <c r="G17" s="95">
        <f t="shared" si="2"/>
        <v>134</v>
      </c>
      <c r="H17" s="96">
        <v>118</v>
      </c>
      <c r="I17" s="96">
        <v>16</v>
      </c>
      <c r="J17" s="95">
        <f t="shared" si="3"/>
        <v>48</v>
      </c>
      <c r="K17" s="96">
        <v>48</v>
      </c>
      <c r="L17" s="96">
        <v>0</v>
      </c>
      <c r="M17" s="96">
        <v>0</v>
      </c>
      <c r="N17" s="96">
        <v>1</v>
      </c>
      <c r="O17" s="73"/>
    </row>
    <row r="18" spans="1:29" x14ac:dyDescent="0.2">
      <c r="A18" s="160" t="s">
        <v>554</v>
      </c>
      <c r="B18" s="162">
        <f t="shared" si="1"/>
        <v>418</v>
      </c>
      <c r="C18" s="95">
        <f t="shared" si="0"/>
        <v>212</v>
      </c>
      <c r="D18" s="96">
        <v>190</v>
      </c>
      <c r="E18" s="96">
        <v>13</v>
      </c>
      <c r="F18" s="96">
        <v>9</v>
      </c>
      <c r="G18" s="95">
        <f t="shared" si="2"/>
        <v>154</v>
      </c>
      <c r="H18" s="96">
        <v>137</v>
      </c>
      <c r="I18" s="96">
        <v>17</v>
      </c>
      <c r="J18" s="95">
        <f t="shared" si="3"/>
        <v>46</v>
      </c>
      <c r="K18" s="96">
        <v>46</v>
      </c>
      <c r="L18" s="96">
        <v>0</v>
      </c>
      <c r="M18" s="96">
        <v>1</v>
      </c>
      <c r="N18" s="96">
        <v>5</v>
      </c>
      <c r="O18" s="73"/>
    </row>
    <row r="19" spans="1:29" x14ac:dyDescent="0.2">
      <c r="A19" s="160" t="s">
        <v>555</v>
      </c>
      <c r="B19" s="162">
        <f t="shared" si="1"/>
        <v>333</v>
      </c>
      <c r="C19" s="95">
        <f t="shared" si="0"/>
        <v>167</v>
      </c>
      <c r="D19" s="96">
        <v>147</v>
      </c>
      <c r="E19" s="96">
        <v>4</v>
      </c>
      <c r="F19" s="96">
        <v>16</v>
      </c>
      <c r="G19" s="95">
        <f t="shared" si="2"/>
        <v>119</v>
      </c>
      <c r="H19" s="96">
        <v>98</v>
      </c>
      <c r="I19" s="96">
        <v>21</v>
      </c>
      <c r="J19" s="95">
        <f t="shared" si="3"/>
        <v>42</v>
      </c>
      <c r="K19" s="96">
        <v>42</v>
      </c>
      <c r="L19" s="96">
        <v>2</v>
      </c>
      <c r="M19" s="96">
        <v>1</v>
      </c>
      <c r="N19" s="96">
        <v>2</v>
      </c>
      <c r="O19" s="73"/>
    </row>
    <row r="20" spans="1:29" x14ac:dyDescent="0.2">
      <c r="A20" s="160" t="s">
        <v>729</v>
      </c>
      <c r="B20" s="162">
        <f t="shared" si="1"/>
        <v>173</v>
      </c>
      <c r="C20" s="95">
        <f t="shared" si="0"/>
        <v>82</v>
      </c>
      <c r="D20" s="96">
        <v>64</v>
      </c>
      <c r="E20" s="96">
        <v>13</v>
      </c>
      <c r="F20" s="96">
        <v>5</v>
      </c>
      <c r="G20" s="95">
        <f t="shared" si="2"/>
        <v>65</v>
      </c>
      <c r="H20" s="96">
        <v>53</v>
      </c>
      <c r="I20" s="96">
        <v>12</v>
      </c>
      <c r="J20" s="95">
        <f t="shared" si="3"/>
        <v>25</v>
      </c>
      <c r="K20" s="96">
        <v>25</v>
      </c>
      <c r="L20" s="96">
        <v>0</v>
      </c>
      <c r="M20" s="96">
        <v>1</v>
      </c>
      <c r="N20" s="96">
        <v>0</v>
      </c>
      <c r="O20" s="73"/>
    </row>
    <row r="21" spans="1:29" x14ac:dyDescent="0.2">
      <c r="A21" s="160" t="s">
        <v>557</v>
      </c>
      <c r="B21" s="162">
        <f t="shared" si="1"/>
        <v>313</v>
      </c>
      <c r="C21" s="95">
        <f t="shared" si="0"/>
        <v>143</v>
      </c>
      <c r="D21" s="96">
        <v>126</v>
      </c>
      <c r="E21" s="96">
        <v>7</v>
      </c>
      <c r="F21" s="96">
        <v>10</v>
      </c>
      <c r="G21" s="95">
        <f t="shared" si="2"/>
        <v>141</v>
      </c>
      <c r="H21" s="96">
        <v>118</v>
      </c>
      <c r="I21" s="96">
        <v>23</v>
      </c>
      <c r="J21" s="95">
        <f t="shared" si="3"/>
        <v>28</v>
      </c>
      <c r="K21" s="96">
        <v>28</v>
      </c>
      <c r="L21" s="96">
        <v>1</v>
      </c>
      <c r="M21" s="96">
        <v>0</v>
      </c>
      <c r="N21" s="96">
        <v>0</v>
      </c>
    </row>
    <row r="22" spans="1:29" x14ac:dyDescent="0.2">
      <c r="A22" s="161" t="s">
        <v>702</v>
      </c>
      <c r="B22" s="162">
        <f t="shared" si="1"/>
        <v>5363</v>
      </c>
      <c r="C22" s="162">
        <f>SUM(D22:F22)</f>
        <v>2652</v>
      </c>
      <c r="D22" s="163">
        <f>SUM(D3:D21)</f>
        <v>2341</v>
      </c>
      <c r="E22" s="163">
        <f>SUM(E3:E21)</f>
        <v>162</v>
      </c>
      <c r="F22" s="163">
        <f>SUM(F3:F21)</f>
        <v>149</v>
      </c>
      <c r="G22" s="162">
        <f>SUM(H22:I22)</f>
        <v>2064</v>
      </c>
      <c r="H22" s="163">
        <f>SUM(H3:H21)</f>
        <v>1788</v>
      </c>
      <c r="I22" s="163">
        <f>SUM(I3:I21)</f>
        <v>276</v>
      </c>
      <c r="J22" s="162">
        <f>K22</f>
        <v>597</v>
      </c>
      <c r="K22" s="163">
        <f>SUM(K3:K21)</f>
        <v>597</v>
      </c>
      <c r="L22" s="163">
        <f>SUM(L3:L21)</f>
        <v>9</v>
      </c>
      <c r="M22" s="163">
        <f>SUM(M3:M21)</f>
        <v>7</v>
      </c>
      <c r="N22" s="163">
        <f>SUM(N3:N21)</f>
        <v>34</v>
      </c>
    </row>
    <row r="23" spans="1:29" ht="3.6" customHeight="1" x14ac:dyDescent="0.2">
      <c r="A23" s="97"/>
      <c r="B23" s="98"/>
      <c r="C23" s="99"/>
      <c r="D23" s="100"/>
      <c r="E23" s="99"/>
      <c r="F23" s="99"/>
      <c r="G23" s="99"/>
      <c r="H23" s="99"/>
      <c r="I23" s="99"/>
      <c r="J23" s="99"/>
      <c r="K23" s="99"/>
      <c r="L23" s="99"/>
      <c r="M23" s="99"/>
      <c r="N23" s="73"/>
    </row>
    <row r="24" spans="1:29" ht="93.75" x14ac:dyDescent="0.2">
      <c r="A24" s="129" t="s">
        <v>730</v>
      </c>
      <c r="B24" s="166" t="s">
        <v>0</v>
      </c>
      <c r="C24" s="166" t="s">
        <v>731</v>
      </c>
      <c r="D24" s="166" t="s">
        <v>732</v>
      </c>
      <c r="E24" s="166" t="s">
        <v>731</v>
      </c>
      <c r="F24" s="166" t="s">
        <v>731</v>
      </c>
      <c r="G24" s="166" t="s">
        <v>733</v>
      </c>
      <c r="H24" s="166" t="s">
        <v>733</v>
      </c>
      <c r="I24" s="166" t="s">
        <v>733</v>
      </c>
      <c r="J24" s="166" t="s">
        <v>733</v>
      </c>
      <c r="K24" s="166" t="s">
        <v>734</v>
      </c>
      <c r="L24" s="166" t="s">
        <v>734</v>
      </c>
      <c r="M24" s="166" t="s">
        <v>734</v>
      </c>
      <c r="N24" s="166" t="s">
        <v>735</v>
      </c>
      <c r="O24" s="166" t="s">
        <v>736</v>
      </c>
      <c r="P24" s="166" t="s">
        <v>737</v>
      </c>
      <c r="Q24" s="166" t="s">
        <v>737</v>
      </c>
      <c r="R24" s="166" t="s">
        <v>738</v>
      </c>
      <c r="S24" s="166" t="s">
        <v>738</v>
      </c>
      <c r="T24" s="166" t="s">
        <v>738</v>
      </c>
      <c r="U24" s="166" t="s">
        <v>739</v>
      </c>
      <c r="V24" s="166" t="s">
        <v>740</v>
      </c>
      <c r="W24" s="166" t="s">
        <v>739</v>
      </c>
      <c r="X24" s="166" t="s">
        <v>741</v>
      </c>
      <c r="Y24" s="166" t="s">
        <v>741</v>
      </c>
      <c r="Z24" s="166" t="s">
        <v>1</v>
      </c>
      <c r="AA24" s="166" t="s">
        <v>64</v>
      </c>
      <c r="AB24" s="166" t="s">
        <v>65</v>
      </c>
    </row>
    <row r="25" spans="1:29" x14ac:dyDescent="0.2">
      <c r="A25" s="132" t="s">
        <v>66</v>
      </c>
      <c r="B25" s="162"/>
      <c r="C25" s="167" t="s">
        <v>3</v>
      </c>
      <c r="D25" s="162" t="s">
        <v>4</v>
      </c>
      <c r="E25" s="162" t="s">
        <v>7</v>
      </c>
      <c r="F25" s="162" t="s">
        <v>8</v>
      </c>
      <c r="G25" s="167" t="s">
        <v>3</v>
      </c>
      <c r="H25" s="162" t="s">
        <v>4</v>
      </c>
      <c r="I25" s="162" t="s">
        <v>7</v>
      </c>
      <c r="J25" s="167" t="s">
        <v>8</v>
      </c>
      <c r="K25" s="167" t="s">
        <v>3</v>
      </c>
      <c r="L25" s="162" t="s">
        <v>4</v>
      </c>
      <c r="M25" s="167" t="s">
        <v>7</v>
      </c>
      <c r="N25" s="167" t="s">
        <v>3</v>
      </c>
      <c r="O25" s="162" t="s">
        <v>5</v>
      </c>
      <c r="P25" s="167" t="s">
        <v>6</v>
      </c>
      <c r="Q25" s="162" t="s">
        <v>8</v>
      </c>
      <c r="R25" s="167" t="s">
        <v>3</v>
      </c>
      <c r="S25" s="167" t="s">
        <v>5</v>
      </c>
      <c r="T25" s="162" t="s">
        <v>6</v>
      </c>
      <c r="U25" s="167" t="s">
        <v>3</v>
      </c>
      <c r="V25" s="162" t="s">
        <v>5</v>
      </c>
      <c r="W25" s="162" t="s">
        <v>6</v>
      </c>
      <c r="X25" s="167" t="s">
        <v>3</v>
      </c>
      <c r="Y25" s="162" t="s">
        <v>95</v>
      </c>
      <c r="Z25" s="162" t="s">
        <v>9</v>
      </c>
      <c r="AA25" s="162"/>
      <c r="AB25" s="162"/>
    </row>
    <row r="26" spans="1:29" x14ac:dyDescent="0.2">
      <c r="A26" s="160" t="s">
        <v>725</v>
      </c>
      <c r="B26" s="162">
        <f>SUM(C26,G26,K26,N26,R26,U26,X26,Z26:AB26)</f>
        <v>471</v>
      </c>
      <c r="C26" s="96">
        <f>SUM(D26:F26)</f>
        <v>69</v>
      </c>
      <c r="D26" s="96">
        <v>58</v>
      </c>
      <c r="E26" s="96">
        <v>8</v>
      </c>
      <c r="F26" s="96">
        <v>3</v>
      </c>
      <c r="G26" s="96">
        <f>SUM(H26:J26)</f>
        <v>71</v>
      </c>
      <c r="H26" s="96">
        <v>63</v>
      </c>
      <c r="I26" s="96">
        <v>3</v>
      </c>
      <c r="J26" s="96">
        <v>5</v>
      </c>
      <c r="K26" s="96">
        <f>SUM(L26:M26)</f>
        <v>61</v>
      </c>
      <c r="L26" s="96">
        <v>53</v>
      </c>
      <c r="M26" s="96">
        <v>8</v>
      </c>
      <c r="N26" s="96">
        <f>SUM(O26:Q26)</f>
        <v>91</v>
      </c>
      <c r="O26" s="96">
        <v>79</v>
      </c>
      <c r="P26" s="96">
        <v>8</v>
      </c>
      <c r="Q26" s="96">
        <v>4</v>
      </c>
      <c r="R26" s="96">
        <f t="shared" ref="R26:R44" si="4">SUM(S26:T26)</f>
        <v>49</v>
      </c>
      <c r="S26" s="96">
        <v>44</v>
      </c>
      <c r="T26" s="96">
        <v>5</v>
      </c>
      <c r="U26" s="96">
        <f>SUM(V26:W26)</f>
        <v>62</v>
      </c>
      <c r="V26" s="96">
        <v>56</v>
      </c>
      <c r="W26" s="96">
        <v>6</v>
      </c>
      <c r="X26" s="96">
        <f>Y26</f>
        <v>7</v>
      </c>
      <c r="Y26" s="96">
        <v>7</v>
      </c>
      <c r="Z26" s="96">
        <v>0</v>
      </c>
      <c r="AA26" s="96">
        <v>0</v>
      </c>
      <c r="AB26" s="96">
        <v>61</v>
      </c>
      <c r="AC26" s="3"/>
    </row>
    <row r="27" spans="1:29" x14ac:dyDescent="0.2">
      <c r="A27" s="160" t="s">
        <v>726</v>
      </c>
      <c r="B27" s="162">
        <f t="shared" ref="B27:B45" si="5">SUM(C27,G27,K27,N27,R27,U27,X27,Z27:AB27)</f>
        <v>873</v>
      </c>
      <c r="C27" s="96">
        <f t="shared" ref="C27:C44" si="6">SUM(D27:F27)</f>
        <v>127</v>
      </c>
      <c r="D27" s="96">
        <v>115</v>
      </c>
      <c r="E27" s="96">
        <v>6</v>
      </c>
      <c r="F27" s="96">
        <v>6</v>
      </c>
      <c r="G27" s="96">
        <f t="shared" ref="G27:G44" si="7">SUM(H27:J27)</f>
        <v>124</v>
      </c>
      <c r="H27" s="96">
        <v>107</v>
      </c>
      <c r="I27" s="96">
        <v>8</v>
      </c>
      <c r="J27" s="96">
        <v>9</v>
      </c>
      <c r="K27" s="96">
        <f t="shared" ref="K27:K44" si="8">SUM(L27:M27)</f>
        <v>110</v>
      </c>
      <c r="L27" s="96">
        <v>94</v>
      </c>
      <c r="M27" s="96">
        <v>16</v>
      </c>
      <c r="N27" s="96">
        <f t="shared" ref="N27:N44" si="9">SUM(O27:Q27)</f>
        <v>151</v>
      </c>
      <c r="O27" s="96">
        <v>115</v>
      </c>
      <c r="P27" s="96">
        <v>22</v>
      </c>
      <c r="Q27" s="96">
        <v>14</v>
      </c>
      <c r="R27" s="96">
        <f t="shared" si="4"/>
        <v>98</v>
      </c>
      <c r="S27" s="96">
        <v>85</v>
      </c>
      <c r="T27" s="96">
        <v>13</v>
      </c>
      <c r="U27" s="96">
        <f t="shared" ref="U27:U44" si="10">SUM(V27:W27)</f>
        <v>130</v>
      </c>
      <c r="V27" s="96">
        <v>107</v>
      </c>
      <c r="W27" s="96">
        <v>23</v>
      </c>
      <c r="X27" s="96">
        <f t="shared" ref="X27:X44" si="11">Y27</f>
        <v>24</v>
      </c>
      <c r="Y27" s="96">
        <v>24</v>
      </c>
      <c r="Z27" s="96">
        <v>0</v>
      </c>
      <c r="AA27" s="96">
        <v>0</v>
      </c>
      <c r="AB27" s="96">
        <v>109</v>
      </c>
      <c r="AC27" s="3"/>
    </row>
    <row r="28" spans="1:29" x14ac:dyDescent="0.2">
      <c r="A28" s="160" t="s">
        <v>541</v>
      </c>
      <c r="B28" s="162">
        <f t="shared" si="5"/>
        <v>1107</v>
      </c>
      <c r="C28" s="96">
        <f t="shared" si="6"/>
        <v>136</v>
      </c>
      <c r="D28" s="96">
        <v>115</v>
      </c>
      <c r="E28" s="96">
        <v>12</v>
      </c>
      <c r="F28" s="96">
        <v>9</v>
      </c>
      <c r="G28" s="96">
        <f t="shared" si="7"/>
        <v>139</v>
      </c>
      <c r="H28" s="96">
        <v>129</v>
      </c>
      <c r="I28" s="96">
        <v>3</v>
      </c>
      <c r="J28" s="96">
        <v>7</v>
      </c>
      <c r="K28" s="96">
        <f t="shared" si="8"/>
        <v>124</v>
      </c>
      <c r="L28" s="96">
        <v>114</v>
      </c>
      <c r="M28" s="96">
        <v>10</v>
      </c>
      <c r="N28" s="96">
        <f t="shared" si="9"/>
        <v>226</v>
      </c>
      <c r="O28" s="96">
        <v>196</v>
      </c>
      <c r="P28" s="96">
        <v>21</v>
      </c>
      <c r="Q28" s="96">
        <v>9</v>
      </c>
      <c r="R28" s="96">
        <f t="shared" si="4"/>
        <v>185</v>
      </c>
      <c r="S28" s="96">
        <v>168</v>
      </c>
      <c r="T28" s="96">
        <v>17</v>
      </c>
      <c r="U28" s="96">
        <f t="shared" si="10"/>
        <v>198</v>
      </c>
      <c r="V28" s="96">
        <v>175</v>
      </c>
      <c r="W28" s="96">
        <v>23</v>
      </c>
      <c r="X28" s="96">
        <f t="shared" si="11"/>
        <v>16</v>
      </c>
      <c r="Y28" s="96">
        <v>16</v>
      </c>
      <c r="Z28" s="96">
        <v>0</v>
      </c>
      <c r="AA28" s="96">
        <v>0</v>
      </c>
      <c r="AB28" s="96">
        <v>83</v>
      </c>
      <c r="AC28" s="3"/>
    </row>
    <row r="29" spans="1:29" x14ac:dyDescent="0.2">
      <c r="A29" s="160" t="s">
        <v>727</v>
      </c>
      <c r="B29" s="162">
        <f t="shared" si="5"/>
        <v>321</v>
      </c>
      <c r="C29" s="96">
        <f t="shared" si="6"/>
        <v>45</v>
      </c>
      <c r="D29" s="96">
        <v>40</v>
      </c>
      <c r="E29" s="96">
        <v>5</v>
      </c>
      <c r="F29" s="96">
        <v>0</v>
      </c>
      <c r="G29" s="96">
        <f t="shared" si="7"/>
        <v>46</v>
      </c>
      <c r="H29" s="96">
        <v>38</v>
      </c>
      <c r="I29" s="96">
        <v>7</v>
      </c>
      <c r="J29" s="96">
        <v>1</v>
      </c>
      <c r="K29" s="96">
        <f t="shared" si="8"/>
        <v>46</v>
      </c>
      <c r="L29" s="96">
        <v>40</v>
      </c>
      <c r="M29" s="96">
        <v>6</v>
      </c>
      <c r="N29" s="96">
        <f t="shared" si="9"/>
        <v>51</v>
      </c>
      <c r="O29" s="96">
        <v>45</v>
      </c>
      <c r="P29" s="96">
        <v>5</v>
      </c>
      <c r="Q29" s="96">
        <v>1</v>
      </c>
      <c r="R29" s="96">
        <f t="shared" si="4"/>
        <v>37</v>
      </c>
      <c r="S29" s="96">
        <v>33</v>
      </c>
      <c r="T29" s="96">
        <v>4</v>
      </c>
      <c r="U29" s="96">
        <f t="shared" si="10"/>
        <v>49</v>
      </c>
      <c r="V29" s="96">
        <v>40</v>
      </c>
      <c r="W29" s="96">
        <v>9</v>
      </c>
      <c r="X29" s="96">
        <f t="shared" si="11"/>
        <v>8</v>
      </c>
      <c r="Y29" s="96">
        <v>8</v>
      </c>
      <c r="Z29" s="96">
        <v>0</v>
      </c>
      <c r="AA29" s="96">
        <v>0</v>
      </c>
      <c r="AB29" s="96">
        <v>39</v>
      </c>
      <c r="AC29" s="3"/>
    </row>
    <row r="30" spans="1:29" x14ac:dyDescent="0.2">
      <c r="A30" s="160" t="s">
        <v>543</v>
      </c>
      <c r="B30" s="162">
        <f t="shared" si="5"/>
        <v>918</v>
      </c>
      <c r="C30" s="96">
        <f t="shared" si="6"/>
        <v>155</v>
      </c>
      <c r="D30" s="96">
        <v>132</v>
      </c>
      <c r="E30" s="96">
        <v>12</v>
      </c>
      <c r="F30" s="96">
        <v>11</v>
      </c>
      <c r="G30" s="96">
        <f t="shared" si="7"/>
        <v>136</v>
      </c>
      <c r="H30" s="96">
        <v>122</v>
      </c>
      <c r="I30" s="96">
        <v>7</v>
      </c>
      <c r="J30" s="96">
        <v>7</v>
      </c>
      <c r="K30" s="96">
        <f t="shared" si="8"/>
        <v>149</v>
      </c>
      <c r="L30" s="96">
        <v>131</v>
      </c>
      <c r="M30" s="96">
        <v>18</v>
      </c>
      <c r="N30" s="96">
        <f t="shared" si="9"/>
        <v>126</v>
      </c>
      <c r="O30" s="96">
        <v>99</v>
      </c>
      <c r="P30" s="96">
        <v>18</v>
      </c>
      <c r="Q30" s="96">
        <v>9</v>
      </c>
      <c r="R30" s="96">
        <f t="shared" si="4"/>
        <v>94</v>
      </c>
      <c r="S30" s="96">
        <v>79</v>
      </c>
      <c r="T30" s="96">
        <v>15</v>
      </c>
      <c r="U30" s="96">
        <f t="shared" si="10"/>
        <v>125</v>
      </c>
      <c r="V30" s="96">
        <v>108</v>
      </c>
      <c r="W30" s="96">
        <v>17</v>
      </c>
      <c r="X30" s="96">
        <f t="shared" si="11"/>
        <v>25</v>
      </c>
      <c r="Y30" s="96">
        <v>25</v>
      </c>
      <c r="Z30" s="96">
        <v>0</v>
      </c>
      <c r="AA30" s="96">
        <v>3</v>
      </c>
      <c r="AB30" s="96">
        <v>105</v>
      </c>
      <c r="AC30" s="3"/>
    </row>
    <row r="31" spans="1:29" x14ac:dyDescent="0.2">
      <c r="A31" s="160" t="s">
        <v>544</v>
      </c>
      <c r="B31" s="162">
        <f t="shared" si="5"/>
        <v>1545</v>
      </c>
      <c r="C31" s="96">
        <f t="shared" si="6"/>
        <v>244</v>
      </c>
      <c r="D31" s="96">
        <v>208</v>
      </c>
      <c r="E31" s="96">
        <v>19</v>
      </c>
      <c r="F31" s="96">
        <v>17</v>
      </c>
      <c r="G31" s="96">
        <f t="shared" si="7"/>
        <v>200</v>
      </c>
      <c r="H31" s="96">
        <v>179</v>
      </c>
      <c r="I31" s="96">
        <v>11</v>
      </c>
      <c r="J31" s="96">
        <v>10</v>
      </c>
      <c r="K31" s="96">
        <f t="shared" si="8"/>
        <v>210</v>
      </c>
      <c r="L31" s="96">
        <v>183</v>
      </c>
      <c r="M31" s="96">
        <v>27</v>
      </c>
      <c r="N31" s="96">
        <f t="shared" si="9"/>
        <v>261</v>
      </c>
      <c r="O31" s="96">
        <v>207</v>
      </c>
      <c r="P31" s="96">
        <v>31</v>
      </c>
      <c r="Q31" s="96">
        <v>23</v>
      </c>
      <c r="R31" s="96">
        <f t="shared" si="4"/>
        <v>173</v>
      </c>
      <c r="S31" s="96">
        <v>147</v>
      </c>
      <c r="T31" s="96">
        <v>26</v>
      </c>
      <c r="U31" s="96">
        <f t="shared" si="10"/>
        <v>264</v>
      </c>
      <c r="V31" s="96">
        <v>218</v>
      </c>
      <c r="W31" s="96">
        <v>46</v>
      </c>
      <c r="X31" s="96">
        <f t="shared" si="11"/>
        <v>36</v>
      </c>
      <c r="Y31" s="96">
        <v>36</v>
      </c>
      <c r="Z31" s="96">
        <v>2</v>
      </c>
      <c r="AA31" s="96">
        <v>0</v>
      </c>
      <c r="AB31" s="96">
        <v>155</v>
      </c>
      <c r="AC31" s="86"/>
    </row>
    <row r="32" spans="1:29" x14ac:dyDescent="0.2">
      <c r="A32" s="160" t="s">
        <v>728</v>
      </c>
      <c r="B32" s="162">
        <f t="shared" si="5"/>
        <v>678</v>
      </c>
      <c r="C32" s="96">
        <f t="shared" si="6"/>
        <v>95</v>
      </c>
      <c r="D32" s="96">
        <v>89</v>
      </c>
      <c r="E32" s="96">
        <v>5</v>
      </c>
      <c r="F32" s="96">
        <v>1</v>
      </c>
      <c r="G32" s="96">
        <f t="shared" si="7"/>
        <v>94</v>
      </c>
      <c r="H32" s="96">
        <v>80</v>
      </c>
      <c r="I32" s="96">
        <v>9</v>
      </c>
      <c r="J32" s="96">
        <v>5</v>
      </c>
      <c r="K32" s="96">
        <f t="shared" si="8"/>
        <v>110</v>
      </c>
      <c r="L32" s="96">
        <v>95</v>
      </c>
      <c r="M32" s="96">
        <v>15</v>
      </c>
      <c r="N32" s="96">
        <f t="shared" si="9"/>
        <v>101</v>
      </c>
      <c r="O32" s="96">
        <v>79</v>
      </c>
      <c r="P32" s="96">
        <v>15</v>
      </c>
      <c r="Q32" s="96">
        <v>7</v>
      </c>
      <c r="R32" s="96">
        <f t="shared" si="4"/>
        <v>77</v>
      </c>
      <c r="S32" s="96">
        <v>62</v>
      </c>
      <c r="T32" s="96">
        <v>15</v>
      </c>
      <c r="U32" s="96">
        <f t="shared" si="10"/>
        <v>98</v>
      </c>
      <c r="V32" s="96">
        <v>81</v>
      </c>
      <c r="W32" s="96">
        <v>17</v>
      </c>
      <c r="X32" s="96">
        <f t="shared" si="11"/>
        <v>17</v>
      </c>
      <c r="Y32" s="96">
        <v>17</v>
      </c>
      <c r="Z32" s="96">
        <v>1</v>
      </c>
      <c r="AA32" s="96">
        <v>3</v>
      </c>
      <c r="AB32" s="96">
        <v>82</v>
      </c>
      <c r="AC32" s="86"/>
    </row>
    <row r="33" spans="1:29" x14ac:dyDescent="0.2">
      <c r="A33" s="160" t="s">
        <v>546</v>
      </c>
      <c r="B33" s="162">
        <f t="shared" si="5"/>
        <v>420</v>
      </c>
      <c r="C33" s="96">
        <f t="shared" si="6"/>
        <v>62</v>
      </c>
      <c r="D33" s="96">
        <v>53</v>
      </c>
      <c r="E33" s="96">
        <v>7</v>
      </c>
      <c r="F33" s="96">
        <v>2</v>
      </c>
      <c r="G33" s="96">
        <f t="shared" si="7"/>
        <v>57</v>
      </c>
      <c r="H33" s="96">
        <v>47</v>
      </c>
      <c r="I33" s="96">
        <v>6</v>
      </c>
      <c r="J33" s="96">
        <v>4</v>
      </c>
      <c r="K33" s="96">
        <f t="shared" si="8"/>
        <v>49</v>
      </c>
      <c r="L33" s="96">
        <v>41</v>
      </c>
      <c r="M33" s="96">
        <v>8</v>
      </c>
      <c r="N33" s="96">
        <f t="shared" si="9"/>
        <v>69</v>
      </c>
      <c r="O33" s="96">
        <v>49</v>
      </c>
      <c r="P33" s="96">
        <v>12</v>
      </c>
      <c r="Q33" s="96">
        <v>8</v>
      </c>
      <c r="R33" s="96">
        <f t="shared" si="4"/>
        <v>44</v>
      </c>
      <c r="S33" s="96">
        <v>39</v>
      </c>
      <c r="T33" s="96">
        <v>5</v>
      </c>
      <c r="U33" s="96">
        <f t="shared" si="10"/>
        <v>55</v>
      </c>
      <c r="V33" s="96">
        <v>44</v>
      </c>
      <c r="W33" s="96">
        <v>11</v>
      </c>
      <c r="X33" s="96">
        <f t="shared" si="11"/>
        <v>16</v>
      </c>
      <c r="Y33" s="96">
        <v>16</v>
      </c>
      <c r="Z33" s="96">
        <v>3</v>
      </c>
      <c r="AA33" s="96">
        <v>0</v>
      </c>
      <c r="AB33" s="96">
        <v>65</v>
      </c>
      <c r="AC33" s="86"/>
    </row>
    <row r="34" spans="1:29" x14ac:dyDescent="0.2">
      <c r="A34" s="160" t="s">
        <v>547</v>
      </c>
      <c r="B34" s="162">
        <f t="shared" si="5"/>
        <v>333</v>
      </c>
      <c r="C34" s="96">
        <f t="shared" si="6"/>
        <v>41</v>
      </c>
      <c r="D34" s="96">
        <v>35</v>
      </c>
      <c r="E34" s="96">
        <v>4</v>
      </c>
      <c r="F34" s="96">
        <v>2</v>
      </c>
      <c r="G34" s="96">
        <f t="shared" si="7"/>
        <v>41</v>
      </c>
      <c r="H34" s="96">
        <v>36</v>
      </c>
      <c r="I34" s="96">
        <v>4</v>
      </c>
      <c r="J34" s="96">
        <v>1</v>
      </c>
      <c r="K34" s="96">
        <f t="shared" si="8"/>
        <v>37</v>
      </c>
      <c r="L34" s="96">
        <v>31</v>
      </c>
      <c r="M34" s="96">
        <v>6</v>
      </c>
      <c r="N34" s="96">
        <f t="shared" si="9"/>
        <v>58</v>
      </c>
      <c r="O34" s="96">
        <v>44</v>
      </c>
      <c r="P34" s="96">
        <v>9</v>
      </c>
      <c r="Q34" s="96">
        <v>5</v>
      </c>
      <c r="R34" s="96">
        <f t="shared" si="4"/>
        <v>50</v>
      </c>
      <c r="S34" s="96">
        <v>36</v>
      </c>
      <c r="T34" s="96">
        <v>14</v>
      </c>
      <c r="U34" s="96">
        <f t="shared" si="10"/>
        <v>59</v>
      </c>
      <c r="V34" s="96">
        <v>47</v>
      </c>
      <c r="W34" s="96">
        <v>12</v>
      </c>
      <c r="X34" s="96">
        <f t="shared" si="11"/>
        <v>7</v>
      </c>
      <c r="Y34" s="96">
        <v>7</v>
      </c>
      <c r="Z34" s="96">
        <v>0</v>
      </c>
      <c r="AA34" s="96">
        <v>0</v>
      </c>
      <c r="AB34" s="96">
        <v>40</v>
      </c>
      <c r="AC34" s="86"/>
    </row>
    <row r="35" spans="1:29" x14ac:dyDescent="0.2">
      <c r="A35" s="160" t="s">
        <v>548</v>
      </c>
      <c r="B35" s="162">
        <f t="shared" si="5"/>
        <v>36</v>
      </c>
      <c r="C35" s="96">
        <f t="shared" si="6"/>
        <v>7</v>
      </c>
      <c r="D35" s="96">
        <v>7</v>
      </c>
      <c r="E35" s="96">
        <v>0</v>
      </c>
      <c r="F35" s="96">
        <v>0</v>
      </c>
      <c r="G35" s="96">
        <f t="shared" si="7"/>
        <v>6</v>
      </c>
      <c r="H35" s="96">
        <v>6</v>
      </c>
      <c r="I35" s="96">
        <v>0</v>
      </c>
      <c r="J35" s="96">
        <v>0</v>
      </c>
      <c r="K35" s="96">
        <f t="shared" si="8"/>
        <v>9</v>
      </c>
      <c r="L35" s="96">
        <v>9</v>
      </c>
      <c r="M35" s="96">
        <v>0</v>
      </c>
      <c r="N35" s="96">
        <f t="shared" si="9"/>
        <v>2</v>
      </c>
      <c r="O35" s="96">
        <v>1</v>
      </c>
      <c r="P35" s="96">
        <v>1</v>
      </c>
      <c r="Q35" s="96">
        <v>0</v>
      </c>
      <c r="R35" s="96">
        <f t="shared" si="4"/>
        <v>2</v>
      </c>
      <c r="S35" s="96">
        <v>1</v>
      </c>
      <c r="T35" s="96">
        <v>1</v>
      </c>
      <c r="U35" s="96">
        <f t="shared" si="10"/>
        <v>4</v>
      </c>
      <c r="V35" s="96">
        <v>3</v>
      </c>
      <c r="W35" s="96">
        <v>1</v>
      </c>
      <c r="X35" s="96">
        <f t="shared" si="11"/>
        <v>0</v>
      </c>
      <c r="Y35" s="96">
        <v>0</v>
      </c>
      <c r="Z35" s="96">
        <v>0</v>
      </c>
      <c r="AA35" s="96">
        <v>0</v>
      </c>
      <c r="AB35" s="96">
        <v>6</v>
      </c>
      <c r="AC35" s="86"/>
    </row>
    <row r="36" spans="1:29" x14ac:dyDescent="0.2">
      <c r="A36" s="160" t="s">
        <v>549</v>
      </c>
      <c r="B36" s="162">
        <f t="shared" si="5"/>
        <v>1305</v>
      </c>
      <c r="C36" s="96">
        <f t="shared" si="6"/>
        <v>210</v>
      </c>
      <c r="D36" s="96">
        <v>173</v>
      </c>
      <c r="E36" s="96">
        <v>29</v>
      </c>
      <c r="F36" s="96">
        <v>8</v>
      </c>
      <c r="G36" s="96">
        <f t="shared" si="7"/>
        <v>185</v>
      </c>
      <c r="H36" s="96">
        <v>161</v>
      </c>
      <c r="I36" s="96">
        <v>16</v>
      </c>
      <c r="J36" s="96">
        <v>8</v>
      </c>
      <c r="K36" s="96">
        <f t="shared" si="8"/>
        <v>169</v>
      </c>
      <c r="L36" s="96">
        <v>146</v>
      </c>
      <c r="M36" s="96">
        <v>23</v>
      </c>
      <c r="N36" s="96">
        <f t="shared" si="9"/>
        <v>251</v>
      </c>
      <c r="O36" s="96">
        <v>200</v>
      </c>
      <c r="P36" s="96">
        <v>32</v>
      </c>
      <c r="Q36" s="96">
        <v>19</v>
      </c>
      <c r="R36" s="96">
        <f t="shared" si="4"/>
        <v>159</v>
      </c>
      <c r="S36" s="96">
        <v>135</v>
      </c>
      <c r="T36" s="96">
        <v>24</v>
      </c>
      <c r="U36" s="96">
        <f t="shared" si="10"/>
        <v>213</v>
      </c>
      <c r="V36" s="96">
        <v>182</v>
      </c>
      <c r="W36" s="96">
        <v>31</v>
      </c>
      <c r="X36" s="96">
        <f t="shared" si="11"/>
        <v>22</v>
      </c>
      <c r="Y36" s="96">
        <v>22</v>
      </c>
      <c r="Z36" s="96">
        <v>3</v>
      </c>
      <c r="AA36" s="96">
        <v>0</v>
      </c>
      <c r="AB36" s="96">
        <v>93</v>
      </c>
      <c r="AC36" s="86"/>
    </row>
    <row r="37" spans="1:29" x14ac:dyDescent="0.2">
      <c r="A37" s="160" t="s">
        <v>550</v>
      </c>
      <c r="B37" s="162">
        <f t="shared" si="5"/>
        <v>1317</v>
      </c>
      <c r="C37" s="96">
        <f t="shared" si="6"/>
        <v>172</v>
      </c>
      <c r="D37" s="96">
        <v>154</v>
      </c>
      <c r="E37" s="96">
        <v>14</v>
      </c>
      <c r="F37" s="96">
        <v>4</v>
      </c>
      <c r="G37" s="96">
        <f t="shared" si="7"/>
        <v>165</v>
      </c>
      <c r="H37" s="96">
        <v>141</v>
      </c>
      <c r="I37" s="96">
        <v>20</v>
      </c>
      <c r="J37" s="96">
        <v>4</v>
      </c>
      <c r="K37" s="96">
        <f t="shared" si="8"/>
        <v>166</v>
      </c>
      <c r="L37" s="96">
        <v>135</v>
      </c>
      <c r="M37" s="96">
        <v>31</v>
      </c>
      <c r="N37" s="96">
        <f t="shared" si="9"/>
        <v>248</v>
      </c>
      <c r="O37" s="96">
        <v>209</v>
      </c>
      <c r="P37" s="96">
        <v>31</v>
      </c>
      <c r="Q37" s="96">
        <v>8</v>
      </c>
      <c r="R37" s="96">
        <f t="shared" si="4"/>
        <v>195</v>
      </c>
      <c r="S37" s="96">
        <v>168</v>
      </c>
      <c r="T37" s="96">
        <v>27</v>
      </c>
      <c r="U37" s="96">
        <f t="shared" si="10"/>
        <v>227</v>
      </c>
      <c r="V37" s="96">
        <v>192</v>
      </c>
      <c r="W37" s="96">
        <v>35</v>
      </c>
      <c r="X37" s="96">
        <f t="shared" si="11"/>
        <v>16</v>
      </c>
      <c r="Y37" s="96">
        <v>16</v>
      </c>
      <c r="Z37" s="96">
        <v>3</v>
      </c>
      <c r="AA37" s="96">
        <v>0</v>
      </c>
      <c r="AB37" s="96">
        <v>125</v>
      </c>
      <c r="AC37" s="86"/>
    </row>
    <row r="38" spans="1:29" x14ac:dyDescent="0.2">
      <c r="A38" s="160" t="s">
        <v>551</v>
      </c>
      <c r="B38" s="162">
        <f t="shared" si="5"/>
        <v>1290</v>
      </c>
      <c r="C38" s="96">
        <f t="shared" si="6"/>
        <v>183</v>
      </c>
      <c r="D38" s="96">
        <v>155</v>
      </c>
      <c r="E38" s="96">
        <v>12</v>
      </c>
      <c r="F38" s="96">
        <v>16</v>
      </c>
      <c r="G38" s="96">
        <f t="shared" si="7"/>
        <v>174</v>
      </c>
      <c r="H38" s="96">
        <v>149</v>
      </c>
      <c r="I38" s="96">
        <v>15</v>
      </c>
      <c r="J38" s="96">
        <v>10</v>
      </c>
      <c r="K38" s="96">
        <f t="shared" si="8"/>
        <v>154</v>
      </c>
      <c r="L38" s="96">
        <v>136</v>
      </c>
      <c r="M38" s="96">
        <v>18</v>
      </c>
      <c r="N38" s="96">
        <f t="shared" si="9"/>
        <v>235</v>
      </c>
      <c r="O38" s="96">
        <v>193</v>
      </c>
      <c r="P38" s="96">
        <v>28</v>
      </c>
      <c r="Q38" s="96">
        <v>14</v>
      </c>
      <c r="R38" s="96">
        <f t="shared" si="4"/>
        <v>173</v>
      </c>
      <c r="S38" s="96">
        <v>149</v>
      </c>
      <c r="T38" s="96">
        <v>24</v>
      </c>
      <c r="U38" s="96">
        <f t="shared" si="10"/>
        <v>222</v>
      </c>
      <c r="V38" s="96">
        <v>187</v>
      </c>
      <c r="W38" s="96">
        <v>35</v>
      </c>
      <c r="X38" s="96">
        <f t="shared" si="11"/>
        <v>17</v>
      </c>
      <c r="Y38" s="96">
        <v>17</v>
      </c>
      <c r="Z38" s="96">
        <v>1</v>
      </c>
      <c r="AA38" s="96">
        <v>6</v>
      </c>
      <c r="AB38" s="96">
        <v>125</v>
      </c>
      <c r="AC38" s="86"/>
    </row>
    <row r="39" spans="1:29" x14ac:dyDescent="0.2">
      <c r="A39" s="160" t="s">
        <v>552</v>
      </c>
      <c r="B39" s="162">
        <f t="shared" si="5"/>
        <v>735</v>
      </c>
      <c r="C39" s="96">
        <f t="shared" si="6"/>
        <v>110</v>
      </c>
      <c r="D39" s="96">
        <v>101</v>
      </c>
      <c r="E39" s="96">
        <v>6</v>
      </c>
      <c r="F39" s="96">
        <v>3</v>
      </c>
      <c r="G39" s="96">
        <f t="shared" si="7"/>
        <v>108</v>
      </c>
      <c r="H39" s="96">
        <v>100</v>
      </c>
      <c r="I39" s="96">
        <v>5</v>
      </c>
      <c r="J39" s="96">
        <v>3</v>
      </c>
      <c r="K39" s="96">
        <f t="shared" si="8"/>
        <v>103</v>
      </c>
      <c r="L39" s="96">
        <v>92</v>
      </c>
      <c r="M39" s="96">
        <v>11</v>
      </c>
      <c r="N39" s="96">
        <f t="shared" si="9"/>
        <v>124</v>
      </c>
      <c r="O39" s="96">
        <v>100</v>
      </c>
      <c r="P39" s="96">
        <v>16</v>
      </c>
      <c r="Q39" s="96">
        <v>8</v>
      </c>
      <c r="R39" s="96">
        <f t="shared" si="4"/>
        <v>94</v>
      </c>
      <c r="S39" s="96">
        <v>79</v>
      </c>
      <c r="T39" s="96">
        <v>15</v>
      </c>
      <c r="U39" s="96">
        <f t="shared" si="10"/>
        <v>111</v>
      </c>
      <c r="V39" s="96">
        <v>94</v>
      </c>
      <c r="W39" s="96">
        <v>17</v>
      </c>
      <c r="X39" s="96">
        <f t="shared" si="11"/>
        <v>12</v>
      </c>
      <c r="Y39" s="96">
        <v>12</v>
      </c>
      <c r="Z39" s="96">
        <v>1</v>
      </c>
      <c r="AA39" s="96">
        <v>0</v>
      </c>
      <c r="AB39" s="96">
        <v>72</v>
      </c>
      <c r="AC39" s="86"/>
    </row>
    <row r="40" spans="1:29" x14ac:dyDescent="0.2">
      <c r="A40" s="160" t="s">
        <v>553</v>
      </c>
      <c r="B40" s="162">
        <f t="shared" si="5"/>
        <v>1029</v>
      </c>
      <c r="C40" s="96">
        <f t="shared" si="6"/>
        <v>130</v>
      </c>
      <c r="D40" s="96">
        <v>110</v>
      </c>
      <c r="E40" s="96">
        <v>8</v>
      </c>
      <c r="F40" s="96">
        <v>12</v>
      </c>
      <c r="G40" s="96">
        <f t="shared" si="7"/>
        <v>133</v>
      </c>
      <c r="H40" s="96">
        <v>119</v>
      </c>
      <c r="I40" s="96">
        <v>6</v>
      </c>
      <c r="J40" s="96">
        <v>8</v>
      </c>
      <c r="K40" s="96">
        <f t="shared" si="8"/>
        <v>115</v>
      </c>
      <c r="L40" s="96">
        <v>103</v>
      </c>
      <c r="M40" s="96">
        <v>12</v>
      </c>
      <c r="N40" s="96">
        <f t="shared" si="9"/>
        <v>194</v>
      </c>
      <c r="O40" s="96">
        <v>151</v>
      </c>
      <c r="P40" s="96">
        <v>29</v>
      </c>
      <c r="Q40" s="96">
        <v>14</v>
      </c>
      <c r="R40" s="96">
        <f t="shared" si="4"/>
        <v>152</v>
      </c>
      <c r="S40" s="96">
        <v>127</v>
      </c>
      <c r="T40" s="96">
        <v>25</v>
      </c>
      <c r="U40" s="96">
        <f t="shared" si="10"/>
        <v>171</v>
      </c>
      <c r="V40" s="96">
        <v>148</v>
      </c>
      <c r="W40" s="96">
        <v>23</v>
      </c>
      <c r="X40" s="96">
        <f t="shared" si="11"/>
        <v>21</v>
      </c>
      <c r="Y40" s="96">
        <v>21</v>
      </c>
      <c r="Z40" s="96">
        <v>1</v>
      </c>
      <c r="AA40" s="96">
        <v>0</v>
      </c>
      <c r="AB40" s="96">
        <v>112</v>
      </c>
      <c r="AC40" s="86"/>
    </row>
    <row r="41" spans="1:29" x14ac:dyDescent="0.2">
      <c r="A41" s="160" t="s">
        <v>554</v>
      </c>
      <c r="B41" s="162">
        <f t="shared" si="5"/>
        <v>1254</v>
      </c>
      <c r="C41" s="96">
        <f t="shared" si="6"/>
        <v>157</v>
      </c>
      <c r="D41" s="96">
        <v>141</v>
      </c>
      <c r="E41" s="96">
        <v>7</v>
      </c>
      <c r="F41" s="96">
        <v>9</v>
      </c>
      <c r="G41" s="96">
        <f t="shared" si="7"/>
        <v>157</v>
      </c>
      <c r="H41" s="96">
        <v>141</v>
      </c>
      <c r="I41" s="96">
        <v>10</v>
      </c>
      <c r="J41" s="96">
        <v>6</v>
      </c>
      <c r="K41" s="96">
        <f t="shared" si="8"/>
        <v>157</v>
      </c>
      <c r="L41" s="96">
        <v>139</v>
      </c>
      <c r="M41" s="96">
        <v>18</v>
      </c>
      <c r="N41" s="96">
        <f t="shared" si="9"/>
        <v>229</v>
      </c>
      <c r="O41" s="96">
        <v>184</v>
      </c>
      <c r="P41" s="96">
        <v>30</v>
      </c>
      <c r="Q41" s="96">
        <v>15</v>
      </c>
      <c r="R41" s="96">
        <f t="shared" si="4"/>
        <v>172</v>
      </c>
      <c r="S41" s="96">
        <v>148</v>
      </c>
      <c r="T41" s="96">
        <v>24</v>
      </c>
      <c r="U41" s="96">
        <f t="shared" si="10"/>
        <v>206</v>
      </c>
      <c r="V41" s="96">
        <v>171</v>
      </c>
      <c r="W41" s="96">
        <v>35</v>
      </c>
      <c r="X41" s="96">
        <f t="shared" si="11"/>
        <v>26</v>
      </c>
      <c r="Y41" s="96">
        <v>26</v>
      </c>
      <c r="Z41" s="96">
        <v>0</v>
      </c>
      <c r="AA41" s="96">
        <v>0</v>
      </c>
      <c r="AB41" s="96">
        <v>150</v>
      </c>
      <c r="AC41" s="86"/>
    </row>
    <row r="42" spans="1:29" x14ac:dyDescent="0.2">
      <c r="A42" s="160" t="s">
        <v>555</v>
      </c>
      <c r="B42" s="162">
        <f t="shared" si="5"/>
        <v>999</v>
      </c>
      <c r="C42" s="96">
        <f t="shared" si="6"/>
        <v>140</v>
      </c>
      <c r="D42" s="96">
        <v>122</v>
      </c>
      <c r="E42" s="96">
        <v>12</v>
      </c>
      <c r="F42" s="96">
        <v>6</v>
      </c>
      <c r="G42" s="96">
        <f t="shared" si="7"/>
        <v>145</v>
      </c>
      <c r="H42" s="96">
        <v>127</v>
      </c>
      <c r="I42" s="96">
        <v>9</v>
      </c>
      <c r="J42" s="96">
        <v>9</v>
      </c>
      <c r="K42" s="96">
        <f t="shared" si="8"/>
        <v>131</v>
      </c>
      <c r="L42" s="96">
        <v>119</v>
      </c>
      <c r="M42" s="96">
        <v>12</v>
      </c>
      <c r="N42" s="96">
        <f t="shared" si="9"/>
        <v>174</v>
      </c>
      <c r="O42" s="96">
        <v>135</v>
      </c>
      <c r="P42" s="96">
        <v>28</v>
      </c>
      <c r="Q42" s="96">
        <v>11</v>
      </c>
      <c r="R42" s="96">
        <f t="shared" si="4"/>
        <v>131</v>
      </c>
      <c r="S42" s="96">
        <v>107</v>
      </c>
      <c r="T42" s="96">
        <v>24</v>
      </c>
      <c r="U42" s="96">
        <f t="shared" si="10"/>
        <v>154</v>
      </c>
      <c r="V42" s="96">
        <v>126</v>
      </c>
      <c r="W42" s="96">
        <v>28</v>
      </c>
      <c r="X42" s="96">
        <f t="shared" si="11"/>
        <v>9</v>
      </c>
      <c r="Y42" s="96">
        <v>9</v>
      </c>
      <c r="Z42" s="96">
        <v>1</v>
      </c>
      <c r="AA42" s="96">
        <v>3</v>
      </c>
      <c r="AB42" s="96">
        <v>111</v>
      </c>
      <c r="AC42" s="86"/>
    </row>
    <row r="43" spans="1:29" x14ac:dyDescent="0.2">
      <c r="A43" s="160" t="s">
        <v>729</v>
      </c>
      <c r="B43" s="162">
        <f t="shared" si="5"/>
        <v>519</v>
      </c>
      <c r="C43" s="96">
        <f t="shared" si="6"/>
        <v>73</v>
      </c>
      <c r="D43" s="96">
        <v>56</v>
      </c>
      <c r="E43" s="96">
        <v>13</v>
      </c>
      <c r="F43" s="96">
        <v>4</v>
      </c>
      <c r="G43" s="96">
        <f t="shared" si="7"/>
        <v>67</v>
      </c>
      <c r="H43" s="96">
        <v>53</v>
      </c>
      <c r="I43" s="96">
        <v>11</v>
      </c>
      <c r="J43" s="96">
        <v>3</v>
      </c>
      <c r="K43" s="96">
        <f t="shared" si="8"/>
        <v>69</v>
      </c>
      <c r="L43" s="96">
        <v>62</v>
      </c>
      <c r="M43" s="96">
        <v>7</v>
      </c>
      <c r="N43" s="96">
        <f t="shared" si="9"/>
        <v>90</v>
      </c>
      <c r="O43" s="96">
        <v>67</v>
      </c>
      <c r="P43" s="96">
        <v>18</v>
      </c>
      <c r="Q43" s="96">
        <v>5</v>
      </c>
      <c r="R43" s="96">
        <f t="shared" si="4"/>
        <v>68</v>
      </c>
      <c r="S43" s="96">
        <v>53</v>
      </c>
      <c r="T43" s="96">
        <v>15</v>
      </c>
      <c r="U43" s="96">
        <f t="shared" si="10"/>
        <v>87</v>
      </c>
      <c r="V43" s="96">
        <v>71</v>
      </c>
      <c r="W43" s="96">
        <v>16</v>
      </c>
      <c r="X43" s="96">
        <f t="shared" si="11"/>
        <v>12</v>
      </c>
      <c r="Y43" s="96">
        <v>12</v>
      </c>
      <c r="Z43" s="96">
        <v>0</v>
      </c>
      <c r="AA43" s="96">
        <v>3</v>
      </c>
      <c r="AB43" s="96">
        <v>50</v>
      </c>
      <c r="AC43" s="3"/>
    </row>
    <row r="44" spans="1:29" x14ac:dyDescent="0.2">
      <c r="A44" s="160" t="s">
        <v>557</v>
      </c>
      <c r="B44" s="162">
        <f t="shared" si="5"/>
        <v>939</v>
      </c>
      <c r="C44" s="96">
        <f t="shared" si="6"/>
        <v>132</v>
      </c>
      <c r="D44" s="96">
        <v>110</v>
      </c>
      <c r="E44" s="96">
        <v>14</v>
      </c>
      <c r="F44" s="96">
        <v>8</v>
      </c>
      <c r="G44" s="96">
        <f t="shared" si="7"/>
        <v>104</v>
      </c>
      <c r="H44" s="96">
        <v>94</v>
      </c>
      <c r="I44" s="96">
        <v>5</v>
      </c>
      <c r="J44" s="96">
        <v>5</v>
      </c>
      <c r="K44" s="96">
        <f t="shared" si="8"/>
        <v>113</v>
      </c>
      <c r="L44" s="96">
        <v>99</v>
      </c>
      <c r="M44" s="96">
        <v>14</v>
      </c>
      <c r="N44" s="96">
        <f t="shared" si="9"/>
        <v>180</v>
      </c>
      <c r="O44" s="96">
        <v>138</v>
      </c>
      <c r="P44" s="96">
        <v>30</v>
      </c>
      <c r="Q44" s="96">
        <v>12</v>
      </c>
      <c r="R44" s="96">
        <f t="shared" si="4"/>
        <v>129</v>
      </c>
      <c r="S44" s="96">
        <v>103</v>
      </c>
      <c r="T44" s="96">
        <v>26</v>
      </c>
      <c r="U44" s="96">
        <f t="shared" si="10"/>
        <v>167</v>
      </c>
      <c r="V44" s="96">
        <v>135</v>
      </c>
      <c r="W44" s="96">
        <v>32</v>
      </c>
      <c r="X44" s="96">
        <f t="shared" si="11"/>
        <v>10</v>
      </c>
      <c r="Y44" s="96">
        <v>10</v>
      </c>
      <c r="Z44" s="96">
        <v>0</v>
      </c>
      <c r="AA44" s="96">
        <v>0</v>
      </c>
      <c r="AB44" s="96">
        <v>104</v>
      </c>
      <c r="AC44" s="3"/>
    </row>
    <row r="45" spans="1:29" x14ac:dyDescent="0.2">
      <c r="A45" s="161" t="s">
        <v>702</v>
      </c>
      <c r="B45" s="162">
        <f t="shared" si="5"/>
        <v>16089</v>
      </c>
      <c r="C45" s="163">
        <f>SUM(D45:F45)</f>
        <v>2288</v>
      </c>
      <c r="D45" s="163">
        <f>SUM(D26:D44)</f>
        <v>1974</v>
      </c>
      <c r="E45" s="163">
        <f>SUM(E26:E44)</f>
        <v>193</v>
      </c>
      <c r="F45" s="163">
        <f>SUM(F26:F44)</f>
        <v>121</v>
      </c>
      <c r="G45" s="163">
        <f>SUM(H45:J45)</f>
        <v>2152</v>
      </c>
      <c r="H45" s="163">
        <f>SUM(H26:H44)</f>
        <v>1892</v>
      </c>
      <c r="I45" s="163">
        <f>SUM(I26:I44)</f>
        <v>155</v>
      </c>
      <c r="J45" s="162">
        <f>SUM(J26:J44)</f>
        <v>105</v>
      </c>
      <c r="K45" s="163">
        <f>SUM(L45:M45)</f>
        <v>2082</v>
      </c>
      <c r="L45" s="163">
        <f>SUM(L26:L44)</f>
        <v>1822</v>
      </c>
      <c r="M45" s="162">
        <f>SUM(M26:M44)</f>
        <v>260</v>
      </c>
      <c r="N45" s="163">
        <f>SUM(O45:Q45)</f>
        <v>2861</v>
      </c>
      <c r="O45" s="163">
        <f>SUM(O26:O44)</f>
        <v>2291</v>
      </c>
      <c r="P45" s="162">
        <f>SUM(P26:P44)</f>
        <v>384</v>
      </c>
      <c r="Q45" s="163">
        <f>SUM(Q26:Q44)</f>
        <v>186</v>
      </c>
      <c r="R45" s="163">
        <f>SUM(S45:T45)</f>
        <v>2082</v>
      </c>
      <c r="S45" s="162">
        <f>SUM(S26:S44)</f>
        <v>1763</v>
      </c>
      <c r="T45" s="163">
        <f>SUM(T26:T44)</f>
        <v>319</v>
      </c>
      <c r="U45" s="163">
        <f>SUM(V45:W45)</f>
        <v>2602</v>
      </c>
      <c r="V45" s="163">
        <f>SUM(V26:V44)</f>
        <v>2185</v>
      </c>
      <c r="W45" s="163">
        <f>SUM(W26:W44)</f>
        <v>417</v>
      </c>
      <c r="X45" s="163">
        <f>Y45</f>
        <v>301</v>
      </c>
      <c r="Y45" s="163">
        <f>SUM(Y26:Y44)</f>
        <v>301</v>
      </c>
      <c r="Z45" s="163">
        <f>SUM(Z26:Z44)</f>
        <v>16</v>
      </c>
      <c r="AA45" s="163">
        <f>SUM(AA26:AA44)</f>
        <v>18</v>
      </c>
      <c r="AB45" s="163">
        <f>SUM(AB26:AB44)</f>
        <v>1687</v>
      </c>
      <c r="AC45" s="3"/>
    </row>
    <row r="46" spans="1:29" ht="3.6" customHeight="1" x14ac:dyDescent="0.2">
      <c r="A46" s="101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</row>
    <row r="47" spans="1:29" ht="66.75" x14ac:dyDescent="0.2">
      <c r="A47" s="129" t="s">
        <v>799</v>
      </c>
      <c r="B47" s="166" t="s">
        <v>0</v>
      </c>
      <c r="C47" s="166" t="s">
        <v>742</v>
      </c>
      <c r="D47" s="166" t="s">
        <v>742</v>
      </c>
      <c r="E47" s="166" t="s">
        <v>742</v>
      </c>
      <c r="F47" s="166" t="s">
        <v>742</v>
      </c>
      <c r="G47" s="166" t="s">
        <v>743</v>
      </c>
      <c r="H47" s="166" t="s">
        <v>912</v>
      </c>
      <c r="I47" s="166" t="s">
        <v>743</v>
      </c>
      <c r="J47" s="166" t="s">
        <v>743</v>
      </c>
      <c r="K47" s="166" t="s">
        <v>1</v>
      </c>
      <c r="L47" s="166" t="s">
        <v>64</v>
      </c>
      <c r="M47" s="166" t="s">
        <v>65</v>
      </c>
    </row>
    <row r="48" spans="1:29" x14ac:dyDescent="0.2">
      <c r="A48" s="132" t="s">
        <v>2</v>
      </c>
      <c r="B48" s="162"/>
      <c r="C48" s="167" t="s">
        <v>744</v>
      </c>
      <c r="D48" s="162" t="s">
        <v>4</v>
      </c>
      <c r="E48" s="162" t="s">
        <v>7</v>
      </c>
      <c r="F48" s="162" t="s">
        <v>95</v>
      </c>
      <c r="G48" s="167" t="s">
        <v>744</v>
      </c>
      <c r="H48" s="162" t="s">
        <v>5</v>
      </c>
      <c r="I48" s="162" t="s">
        <v>6</v>
      </c>
      <c r="J48" s="162" t="s">
        <v>8</v>
      </c>
      <c r="K48" s="162" t="s">
        <v>9</v>
      </c>
      <c r="L48" s="162"/>
      <c r="M48" s="162"/>
    </row>
    <row r="49" spans="1:15" x14ac:dyDescent="0.2">
      <c r="A49" s="160" t="s">
        <v>539</v>
      </c>
      <c r="B49" s="133">
        <f>SUM(C49,G49,K49:M49)</f>
        <v>157</v>
      </c>
      <c r="C49" s="102">
        <f>SUM(D49:F49)</f>
        <v>85</v>
      </c>
      <c r="D49" s="96">
        <v>76</v>
      </c>
      <c r="E49" s="96">
        <v>6</v>
      </c>
      <c r="F49" s="96">
        <v>3</v>
      </c>
      <c r="G49" s="102">
        <f>SUM(H49:J49)</f>
        <v>64</v>
      </c>
      <c r="H49" s="96">
        <v>55</v>
      </c>
      <c r="I49" s="96">
        <v>7</v>
      </c>
      <c r="J49" s="96">
        <v>2</v>
      </c>
      <c r="K49" s="96">
        <v>0</v>
      </c>
      <c r="L49" s="96">
        <v>0</v>
      </c>
      <c r="M49" s="96">
        <v>8</v>
      </c>
      <c r="N49" s="3"/>
    </row>
    <row r="50" spans="1:15" x14ac:dyDescent="0.2">
      <c r="A50" s="160" t="s">
        <v>726</v>
      </c>
      <c r="B50" s="133">
        <f>SUM(C50,G50,K50:M50)</f>
        <v>291</v>
      </c>
      <c r="C50" s="102">
        <f>SUM(D50:F50)</f>
        <v>155</v>
      </c>
      <c r="D50" s="96">
        <v>134</v>
      </c>
      <c r="E50" s="96">
        <v>13</v>
      </c>
      <c r="F50" s="96">
        <v>8</v>
      </c>
      <c r="G50" s="102">
        <f>SUM(H50:J50)</f>
        <v>124</v>
      </c>
      <c r="H50" s="96">
        <v>106</v>
      </c>
      <c r="I50" s="96">
        <v>10</v>
      </c>
      <c r="J50" s="96">
        <v>8</v>
      </c>
      <c r="K50" s="96">
        <v>1</v>
      </c>
      <c r="L50" s="96">
        <v>0</v>
      </c>
      <c r="M50" s="96">
        <v>11</v>
      </c>
      <c r="N50" s="3"/>
    </row>
    <row r="51" spans="1:15" x14ac:dyDescent="0.2">
      <c r="A51" s="160" t="s">
        <v>745</v>
      </c>
      <c r="B51" s="133">
        <f>SUM(C51,G51,K51:M51)</f>
        <v>369</v>
      </c>
      <c r="C51" s="102">
        <f>SUM(D51:F51)</f>
        <v>140</v>
      </c>
      <c r="D51" s="96">
        <v>120</v>
      </c>
      <c r="E51" s="96">
        <v>11</v>
      </c>
      <c r="F51" s="96">
        <v>9</v>
      </c>
      <c r="G51" s="102">
        <f>SUM(H51:J51)</f>
        <v>211</v>
      </c>
      <c r="H51" s="96">
        <v>189</v>
      </c>
      <c r="I51" s="96">
        <v>17</v>
      </c>
      <c r="J51" s="96">
        <v>5</v>
      </c>
      <c r="K51" s="96">
        <v>0</v>
      </c>
      <c r="L51" s="96">
        <v>0</v>
      </c>
      <c r="M51" s="96">
        <v>18</v>
      </c>
      <c r="N51" s="3"/>
    </row>
    <row r="52" spans="1:15" x14ac:dyDescent="0.2">
      <c r="A52" s="164" t="s">
        <v>746</v>
      </c>
      <c r="B52" s="133">
        <f>SUM(C52,G52,K52:M52)</f>
        <v>817</v>
      </c>
      <c r="C52" s="133">
        <f>SUM(D52:F52)</f>
        <v>380</v>
      </c>
      <c r="D52" s="133">
        <f>SUM(D49:D51)</f>
        <v>330</v>
      </c>
      <c r="E52" s="133">
        <f>SUM(E49:E51)</f>
        <v>30</v>
      </c>
      <c r="F52" s="133">
        <f>SUM(F49:F51)</f>
        <v>20</v>
      </c>
      <c r="G52" s="133">
        <f>SUM(H52:J52)</f>
        <v>399</v>
      </c>
      <c r="H52" s="165">
        <f t="shared" ref="H52:M52" si="12">SUM(H49:H51)</f>
        <v>350</v>
      </c>
      <c r="I52" s="165">
        <f t="shared" si="12"/>
        <v>34</v>
      </c>
      <c r="J52" s="165">
        <f t="shared" si="12"/>
        <v>15</v>
      </c>
      <c r="K52" s="165">
        <f t="shared" si="12"/>
        <v>1</v>
      </c>
      <c r="L52" s="165">
        <f t="shared" si="12"/>
        <v>0</v>
      </c>
      <c r="M52" s="165">
        <f t="shared" si="12"/>
        <v>37</v>
      </c>
    </row>
    <row r="53" spans="1:15" ht="3.6" customHeight="1" x14ac:dyDescent="0.2">
      <c r="A53" s="103"/>
      <c r="B53" s="104"/>
      <c r="C53" s="104"/>
      <c r="D53" s="104"/>
      <c r="E53" s="104"/>
      <c r="F53" s="104"/>
      <c r="G53" s="104"/>
      <c r="H53" s="104"/>
      <c r="I53" s="104"/>
      <c r="J53" s="105"/>
      <c r="K53" s="105"/>
      <c r="L53" s="105"/>
      <c r="M53" s="105"/>
    </row>
    <row r="54" spans="1:15" ht="67.5" x14ac:dyDescent="0.2">
      <c r="A54" s="129" t="s">
        <v>800</v>
      </c>
      <c r="B54" s="166" t="s">
        <v>0</v>
      </c>
      <c r="C54" s="166" t="s">
        <v>747</v>
      </c>
      <c r="D54" s="166" t="s">
        <v>747</v>
      </c>
      <c r="E54" s="166" t="s">
        <v>747</v>
      </c>
      <c r="F54" s="166" t="s">
        <v>748</v>
      </c>
      <c r="G54" s="166" t="s">
        <v>788</v>
      </c>
      <c r="H54" s="166" t="s">
        <v>749</v>
      </c>
      <c r="I54" s="166" t="s">
        <v>749</v>
      </c>
      <c r="J54" s="166" t="s">
        <v>749</v>
      </c>
      <c r="K54" s="166" t="s">
        <v>1</v>
      </c>
      <c r="L54" s="166" t="s">
        <v>67</v>
      </c>
      <c r="M54" s="166" t="s">
        <v>65</v>
      </c>
    </row>
    <row r="55" spans="1:15" x14ac:dyDescent="0.2">
      <c r="A55" s="132" t="s">
        <v>2</v>
      </c>
      <c r="B55" s="133"/>
      <c r="C55" s="167" t="s">
        <v>744</v>
      </c>
      <c r="D55" s="167" t="s">
        <v>4</v>
      </c>
      <c r="E55" s="162" t="s">
        <v>7</v>
      </c>
      <c r="F55" s="167" t="s">
        <v>744</v>
      </c>
      <c r="G55" s="162" t="s">
        <v>5</v>
      </c>
      <c r="H55" s="162" t="s">
        <v>6</v>
      </c>
      <c r="I55" s="162" t="s">
        <v>95</v>
      </c>
      <c r="J55" s="162" t="s">
        <v>8</v>
      </c>
      <c r="K55" s="162" t="s">
        <v>9</v>
      </c>
      <c r="L55" s="162"/>
      <c r="M55" s="162"/>
    </row>
    <row r="56" spans="1:15" x14ac:dyDescent="0.2">
      <c r="A56" s="160" t="s">
        <v>542</v>
      </c>
      <c r="B56" s="133">
        <f>SUM(C56,F56,K56:M56)</f>
        <v>107</v>
      </c>
      <c r="C56" s="106">
        <f>SUM(D56:E56)</f>
        <v>44</v>
      </c>
      <c r="D56" s="96">
        <v>37</v>
      </c>
      <c r="E56" s="96">
        <v>7</v>
      </c>
      <c r="F56" s="84">
        <f>SUM(G56:J56)</f>
        <v>58</v>
      </c>
      <c r="G56" s="96">
        <v>44</v>
      </c>
      <c r="H56" s="96">
        <v>6</v>
      </c>
      <c r="I56" s="96">
        <v>5</v>
      </c>
      <c r="J56" s="96">
        <v>3</v>
      </c>
      <c r="K56" s="96">
        <v>1</v>
      </c>
      <c r="L56" s="96">
        <v>0</v>
      </c>
      <c r="M56" s="96">
        <v>4</v>
      </c>
      <c r="N56" s="3"/>
    </row>
    <row r="57" spans="1:15" x14ac:dyDescent="0.2">
      <c r="A57" s="160" t="s">
        <v>543</v>
      </c>
      <c r="B57" s="133">
        <f>SUM(C57,F57,K57:M57)</f>
        <v>306</v>
      </c>
      <c r="C57" s="106">
        <f>SUM(D57:E57)</f>
        <v>106</v>
      </c>
      <c r="D57" s="96">
        <v>100</v>
      </c>
      <c r="E57" s="96">
        <v>6</v>
      </c>
      <c r="F57" s="84">
        <f>SUM(G57:J57)</f>
        <v>183</v>
      </c>
      <c r="G57" s="96">
        <v>148</v>
      </c>
      <c r="H57" s="96">
        <v>15</v>
      </c>
      <c r="I57" s="96">
        <v>7</v>
      </c>
      <c r="J57" s="96">
        <v>13</v>
      </c>
      <c r="K57" s="96">
        <v>0</v>
      </c>
      <c r="L57" s="96">
        <v>1</v>
      </c>
      <c r="M57" s="96">
        <v>16</v>
      </c>
      <c r="N57" s="3"/>
    </row>
    <row r="58" spans="1:15" x14ac:dyDescent="0.2">
      <c r="A58" s="160" t="s">
        <v>544</v>
      </c>
      <c r="B58" s="133">
        <f>SUM(C58,F58,K58:M58)</f>
        <v>515</v>
      </c>
      <c r="C58" s="106">
        <f>SUM(D58:E58)</f>
        <v>109</v>
      </c>
      <c r="D58" s="96">
        <v>99</v>
      </c>
      <c r="E58" s="96">
        <v>10</v>
      </c>
      <c r="F58" s="84">
        <f>SUM(G58:J58)</f>
        <v>382</v>
      </c>
      <c r="G58" s="96">
        <v>296</v>
      </c>
      <c r="H58" s="96">
        <v>42</v>
      </c>
      <c r="I58" s="96">
        <v>8</v>
      </c>
      <c r="J58" s="96">
        <v>36</v>
      </c>
      <c r="K58" s="96">
        <v>0</v>
      </c>
      <c r="L58" s="96">
        <v>0</v>
      </c>
      <c r="M58" s="96">
        <v>24</v>
      </c>
      <c r="N58" s="3"/>
    </row>
    <row r="59" spans="1:15" x14ac:dyDescent="0.2">
      <c r="A59" s="164" t="s">
        <v>746</v>
      </c>
      <c r="B59" s="133">
        <f>SUM(C59,F59,K59:M59)</f>
        <v>928</v>
      </c>
      <c r="C59" s="133">
        <f>SUM(D59:E59)</f>
        <v>259</v>
      </c>
      <c r="D59" s="165">
        <f>SUM(D56:D58)</f>
        <v>236</v>
      </c>
      <c r="E59" s="165">
        <f>SUM(E56:E58)</f>
        <v>23</v>
      </c>
      <c r="F59" s="165">
        <f>SUM(G59:J59)</f>
        <v>623</v>
      </c>
      <c r="G59" s="165">
        <f t="shared" ref="G59:M59" si="13">SUM(G56:G58)</f>
        <v>488</v>
      </c>
      <c r="H59" s="165">
        <f t="shared" si="13"/>
        <v>63</v>
      </c>
      <c r="I59" s="165">
        <f t="shared" si="13"/>
        <v>20</v>
      </c>
      <c r="J59" s="165">
        <f t="shared" si="13"/>
        <v>52</v>
      </c>
      <c r="K59" s="165">
        <f t="shared" si="13"/>
        <v>1</v>
      </c>
      <c r="L59" s="165">
        <f t="shared" si="13"/>
        <v>1</v>
      </c>
      <c r="M59" s="165">
        <f t="shared" si="13"/>
        <v>44</v>
      </c>
    </row>
    <row r="60" spans="1:15" ht="3.6" customHeight="1" x14ac:dyDescent="0.2">
      <c r="A60" s="107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</row>
    <row r="61" spans="1:15" ht="67.5" x14ac:dyDescent="0.2">
      <c r="A61" s="129" t="s">
        <v>801</v>
      </c>
      <c r="B61" s="166" t="s">
        <v>0</v>
      </c>
      <c r="C61" s="166" t="s">
        <v>750</v>
      </c>
      <c r="D61" s="166" t="s">
        <v>751</v>
      </c>
      <c r="E61" s="166" t="s">
        <v>1</v>
      </c>
      <c r="F61" s="166" t="s">
        <v>64</v>
      </c>
      <c r="G61" s="166" t="s">
        <v>65</v>
      </c>
      <c r="H61" s="108"/>
      <c r="O61" s="108"/>
    </row>
    <row r="62" spans="1:15" x14ac:dyDescent="0.2">
      <c r="A62" s="132" t="s">
        <v>2</v>
      </c>
      <c r="B62" s="133"/>
      <c r="C62" s="167" t="s">
        <v>744</v>
      </c>
      <c r="D62" s="162" t="s">
        <v>4</v>
      </c>
      <c r="E62" s="162" t="s">
        <v>9</v>
      </c>
      <c r="F62" s="162"/>
      <c r="G62" s="162"/>
      <c r="H62" s="108"/>
      <c r="O62" s="108"/>
    </row>
    <row r="63" spans="1:15" x14ac:dyDescent="0.2">
      <c r="A63" s="160" t="s">
        <v>545</v>
      </c>
      <c r="B63" s="133">
        <f>SUM(C63,E63:G63)</f>
        <v>226</v>
      </c>
      <c r="C63" s="106">
        <f>D63</f>
        <v>142</v>
      </c>
      <c r="D63" s="96">
        <v>142</v>
      </c>
      <c r="E63" s="96">
        <v>6</v>
      </c>
      <c r="F63" s="96">
        <v>0</v>
      </c>
      <c r="G63" s="96">
        <v>78</v>
      </c>
      <c r="H63" s="109"/>
      <c r="I63" s="3"/>
      <c r="O63" s="108"/>
    </row>
    <row r="64" spans="1:15" x14ac:dyDescent="0.2">
      <c r="A64" s="160" t="s">
        <v>752</v>
      </c>
      <c r="B64" s="133">
        <f>SUM(C64,E64:G64)</f>
        <v>140</v>
      </c>
      <c r="C64" s="106">
        <f>D64</f>
        <v>92</v>
      </c>
      <c r="D64" s="96">
        <v>92</v>
      </c>
      <c r="E64" s="96">
        <v>1</v>
      </c>
      <c r="F64" s="96">
        <v>0</v>
      </c>
      <c r="G64" s="96">
        <v>47</v>
      </c>
      <c r="H64" s="108"/>
      <c r="I64" s="3"/>
      <c r="O64" s="108"/>
    </row>
    <row r="65" spans="1:18" x14ac:dyDescent="0.2">
      <c r="A65" s="160" t="s">
        <v>547</v>
      </c>
      <c r="B65" s="133">
        <f>SUM(C65,E65:G65)</f>
        <v>111</v>
      </c>
      <c r="C65" s="106">
        <f>D65</f>
        <v>63</v>
      </c>
      <c r="D65" s="96">
        <v>63</v>
      </c>
      <c r="E65" s="96">
        <v>0</v>
      </c>
      <c r="F65" s="96">
        <v>0</v>
      </c>
      <c r="G65" s="96">
        <v>48</v>
      </c>
      <c r="H65" s="108"/>
      <c r="I65" s="3"/>
      <c r="O65" s="108"/>
    </row>
    <row r="66" spans="1:18" x14ac:dyDescent="0.2">
      <c r="A66" s="160" t="s">
        <v>548</v>
      </c>
      <c r="B66" s="133">
        <f>SUM(C66,E66:G66)</f>
        <v>12</v>
      </c>
      <c r="C66" s="106">
        <f>D66</f>
        <v>12</v>
      </c>
      <c r="D66" s="96">
        <v>12</v>
      </c>
      <c r="E66" s="96">
        <v>0</v>
      </c>
      <c r="F66" s="96">
        <v>0</v>
      </c>
      <c r="G66" s="96">
        <v>0</v>
      </c>
      <c r="H66" s="108"/>
      <c r="I66" s="3"/>
      <c r="O66" s="108"/>
    </row>
    <row r="67" spans="1:18" x14ac:dyDescent="0.2">
      <c r="A67" s="164" t="s">
        <v>753</v>
      </c>
      <c r="B67" s="133">
        <f>SUM(C67,E67:G67)</f>
        <v>489</v>
      </c>
      <c r="C67" s="133">
        <f>D67</f>
        <v>309</v>
      </c>
      <c r="D67" s="165">
        <f>SUM(D63:D66)</f>
        <v>309</v>
      </c>
      <c r="E67" s="165">
        <f>SUM(E63:E66)</f>
        <v>7</v>
      </c>
      <c r="F67" s="165">
        <f>SUM(F63:F66)</f>
        <v>0</v>
      </c>
      <c r="G67" s="165">
        <f>SUM(G63:G66)</f>
        <v>173</v>
      </c>
      <c r="H67" s="108"/>
      <c r="I67" s="108"/>
    </row>
    <row r="68" spans="1:18" ht="3.6" customHeight="1" x14ac:dyDescent="0.2">
      <c r="A68" s="107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109"/>
      <c r="N68" s="109"/>
    </row>
    <row r="69" spans="1:18" ht="77.25" customHeight="1" x14ac:dyDescent="0.2">
      <c r="A69" s="129" t="s">
        <v>802</v>
      </c>
      <c r="B69" s="166" t="s">
        <v>0</v>
      </c>
      <c r="C69" s="166" t="s">
        <v>754</v>
      </c>
      <c r="D69" s="166" t="s">
        <v>755</v>
      </c>
      <c r="E69" s="166" t="s">
        <v>754</v>
      </c>
      <c r="F69" s="166" t="s">
        <v>754</v>
      </c>
      <c r="G69" s="166" t="s">
        <v>756</v>
      </c>
      <c r="H69" s="166" t="s">
        <v>756</v>
      </c>
      <c r="I69" s="166" t="s">
        <v>756</v>
      </c>
      <c r="J69" s="166" t="s">
        <v>756</v>
      </c>
      <c r="K69" s="166" t="s">
        <v>1</v>
      </c>
      <c r="L69" s="166" t="s">
        <v>64</v>
      </c>
      <c r="M69" s="166" t="s">
        <v>65</v>
      </c>
    </row>
    <row r="70" spans="1:18" x14ac:dyDescent="0.2">
      <c r="A70" s="132" t="s">
        <v>2</v>
      </c>
      <c r="B70" s="133"/>
      <c r="C70" s="167" t="s">
        <v>744</v>
      </c>
      <c r="D70" s="162" t="s">
        <v>4</v>
      </c>
      <c r="E70" s="162" t="s">
        <v>7</v>
      </c>
      <c r="F70" s="162" t="s">
        <v>8</v>
      </c>
      <c r="G70" s="167" t="s">
        <v>744</v>
      </c>
      <c r="H70" s="162" t="s">
        <v>5</v>
      </c>
      <c r="I70" s="162" t="s">
        <v>6</v>
      </c>
      <c r="J70" s="162" t="s">
        <v>95</v>
      </c>
      <c r="K70" s="162" t="s">
        <v>9</v>
      </c>
      <c r="L70" s="162"/>
      <c r="M70" s="162"/>
    </row>
    <row r="71" spans="1:18" x14ac:dyDescent="0.2">
      <c r="A71" s="160" t="s">
        <v>757</v>
      </c>
      <c r="B71" s="133">
        <f>SUM(C71,G71,K71:M71)</f>
        <v>435</v>
      </c>
      <c r="C71" s="106">
        <f>SUM(D71:F71)</f>
        <v>238</v>
      </c>
      <c r="D71" s="96">
        <v>198</v>
      </c>
      <c r="E71" s="96">
        <v>26</v>
      </c>
      <c r="F71" s="96">
        <v>14</v>
      </c>
      <c r="G71" s="106">
        <f>SUM(H71:J71)</f>
        <v>179</v>
      </c>
      <c r="H71" s="96">
        <v>147</v>
      </c>
      <c r="I71" s="96">
        <v>24</v>
      </c>
      <c r="J71" s="96">
        <v>8</v>
      </c>
      <c r="K71" s="96">
        <v>2</v>
      </c>
      <c r="L71" s="96">
        <v>1</v>
      </c>
      <c r="M71" s="96">
        <v>15</v>
      </c>
      <c r="N71" s="3"/>
    </row>
    <row r="72" spans="1:18" x14ac:dyDescent="0.2">
      <c r="A72" s="160" t="s">
        <v>758</v>
      </c>
      <c r="B72" s="133">
        <f>SUM(C72,G72,K72:M72)</f>
        <v>439</v>
      </c>
      <c r="C72" s="106">
        <f>SUM(D72:F72)</f>
        <v>209</v>
      </c>
      <c r="D72" s="96">
        <v>179</v>
      </c>
      <c r="E72" s="96">
        <v>23</v>
      </c>
      <c r="F72" s="96">
        <v>7</v>
      </c>
      <c r="G72" s="106">
        <f>SUM(H72:J72)</f>
        <v>213</v>
      </c>
      <c r="H72" s="96">
        <v>181</v>
      </c>
      <c r="I72" s="96">
        <v>27</v>
      </c>
      <c r="J72" s="96">
        <v>5</v>
      </c>
      <c r="K72" s="96">
        <v>0</v>
      </c>
      <c r="L72" s="96">
        <v>0</v>
      </c>
      <c r="M72" s="96">
        <v>17</v>
      </c>
      <c r="N72" s="3"/>
    </row>
    <row r="73" spans="1:18" x14ac:dyDescent="0.2">
      <c r="A73" s="160" t="s">
        <v>551</v>
      </c>
      <c r="B73" s="133">
        <f>SUM(C73,G73,K73:M73)</f>
        <v>430</v>
      </c>
      <c r="C73" s="106">
        <f>SUM(D73:F73)</f>
        <v>206</v>
      </c>
      <c r="D73" s="96">
        <v>181</v>
      </c>
      <c r="E73" s="96">
        <v>12</v>
      </c>
      <c r="F73" s="96">
        <v>13</v>
      </c>
      <c r="G73" s="106">
        <f>SUM(H73:J73)</f>
        <v>207</v>
      </c>
      <c r="H73" s="96">
        <v>171</v>
      </c>
      <c r="I73" s="96">
        <v>32</v>
      </c>
      <c r="J73" s="96">
        <v>4</v>
      </c>
      <c r="K73" s="96">
        <v>0</v>
      </c>
      <c r="L73" s="96">
        <v>1</v>
      </c>
      <c r="M73" s="96">
        <v>16</v>
      </c>
      <c r="N73" s="3"/>
    </row>
    <row r="74" spans="1:18" x14ac:dyDescent="0.2">
      <c r="A74" s="164" t="s">
        <v>753</v>
      </c>
      <c r="B74" s="133">
        <f>SUM(C74,G74,K74:M74)</f>
        <v>1304</v>
      </c>
      <c r="C74" s="133">
        <f>SUM(D74:F74)</f>
        <v>653</v>
      </c>
      <c r="D74" s="165">
        <f>SUM(D71:D73)</f>
        <v>558</v>
      </c>
      <c r="E74" s="165">
        <f>SUM(E71:E73)</f>
        <v>61</v>
      </c>
      <c r="F74" s="165">
        <f>SUM(F71:F73)</f>
        <v>34</v>
      </c>
      <c r="G74" s="165">
        <f>SUM(H74:J74)</f>
        <v>599</v>
      </c>
      <c r="H74" s="133">
        <f t="shared" ref="H74:M74" si="14">SUM(H71:H73)</f>
        <v>499</v>
      </c>
      <c r="I74" s="165">
        <f t="shared" si="14"/>
        <v>83</v>
      </c>
      <c r="J74" s="165">
        <f t="shared" si="14"/>
        <v>17</v>
      </c>
      <c r="K74" s="165">
        <f t="shared" si="14"/>
        <v>2</v>
      </c>
      <c r="L74" s="165">
        <f t="shared" si="14"/>
        <v>2</v>
      </c>
      <c r="M74" s="165">
        <f t="shared" si="14"/>
        <v>48</v>
      </c>
    </row>
    <row r="75" spans="1:18" ht="3.6" customHeight="1" x14ac:dyDescent="0.2">
      <c r="O75" s="73"/>
      <c r="P75" s="73"/>
      <c r="Q75" s="73"/>
      <c r="R75" s="73"/>
    </row>
    <row r="76" spans="1:18" ht="57" x14ac:dyDescent="0.2">
      <c r="A76" s="129" t="s">
        <v>803</v>
      </c>
      <c r="B76" s="166" t="s">
        <v>0</v>
      </c>
      <c r="C76" s="166" t="s">
        <v>759</v>
      </c>
      <c r="D76" s="166" t="s">
        <v>760</v>
      </c>
      <c r="E76" s="166" t="s">
        <v>761</v>
      </c>
      <c r="F76" s="166" t="s">
        <v>762</v>
      </c>
      <c r="G76" s="166" t="s">
        <v>1</v>
      </c>
      <c r="H76" s="166" t="s">
        <v>64</v>
      </c>
      <c r="I76" s="166" t="s">
        <v>65</v>
      </c>
      <c r="J76" s="108"/>
      <c r="K76" s="108"/>
      <c r="L76" s="108"/>
      <c r="M76" s="108"/>
      <c r="N76" s="108"/>
    </row>
    <row r="77" spans="1:18" x14ac:dyDescent="0.2">
      <c r="A77" s="132" t="s">
        <v>2</v>
      </c>
      <c r="B77" s="133"/>
      <c r="C77" s="167" t="s">
        <v>744</v>
      </c>
      <c r="D77" s="162" t="s">
        <v>4</v>
      </c>
      <c r="E77" s="167" t="s">
        <v>744</v>
      </c>
      <c r="F77" s="162" t="s">
        <v>5</v>
      </c>
      <c r="G77" s="162" t="s">
        <v>9</v>
      </c>
      <c r="H77" s="162"/>
      <c r="I77" s="168"/>
      <c r="J77" s="108"/>
      <c r="K77" s="108"/>
      <c r="L77" s="108"/>
      <c r="M77" s="108"/>
      <c r="N77" s="108"/>
    </row>
    <row r="78" spans="1:18" x14ac:dyDescent="0.2">
      <c r="A78" s="160" t="s">
        <v>763</v>
      </c>
      <c r="B78" s="133">
        <f>SUM(C78,E78,G78:I78)</f>
        <v>245</v>
      </c>
      <c r="C78" s="106">
        <f>SUM(D78)</f>
        <v>104</v>
      </c>
      <c r="D78" s="96">
        <v>104</v>
      </c>
      <c r="E78" s="106">
        <f>SUM(F78)</f>
        <v>118</v>
      </c>
      <c r="F78" s="96">
        <v>118</v>
      </c>
      <c r="G78" s="96">
        <v>0</v>
      </c>
      <c r="H78" s="96">
        <v>0</v>
      </c>
      <c r="I78" s="96">
        <v>23</v>
      </c>
      <c r="J78" s="3"/>
    </row>
    <row r="79" spans="1:18" x14ac:dyDescent="0.2">
      <c r="A79" s="160" t="s">
        <v>553</v>
      </c>
      <c r="B79" s="133">
        <f>SUM(C79,E79,G79:I79)</f>
        <v>343</v>
      </c>
      <c r="C79" s="106">
        <f>SUM(D79)</f>
        <v>147</v>
      </c>
      <c r="D79" s="96">
        <v>147</v>
      </c>
      <c r="E79" s="106">
        <f>SUM(F79)</f>
        <v>169</v>
      </c>
      <c r="F79" s="96">
        <v>169</v>
      </c>
      <c r="G79" s="96">
        <v>0</v>
      </c>
      <c r="H79" s="96">
        <v>0</v>
      </c>
      <c r="I79" s="96">
        <v>27</v>
      </c>
      <c r="J79" s="3"/>
    </row>
    <row r="80" spans="1:18" x14ac:dyDescent="0.2">
      <c r="A80" s="160" t="s">
        <v>764</v>
      </c>
      <c r="B80" s="133">
        <f>SUM(C80,E80,G80:I80)</f>
        <v>418</v>
      </c>
      <c r="C80" s="106">
        <f>SUM(D80)</f>
        <v>168</v>
      </c>
      <c r="D80" s="96">
        <v>168</v>
      </c>
      <c r="E80" s="106">
        <f>SUM(F80)</f>
        <v>220</v>
      </c>
      <c r="F80" s="96">
        <v>220</v>
      </c>
      <c r="G80" s="96">
        <v>0</v>
      </c>
      <c r="H80" s="96">
        <v>0</v>
      </c>
      <c r="I80" s="96">
        <v>30</v>
      </c>
      <c r="J80" s="3"/>
      <c r="L80" s="110"/>
      <c r="M80" s="110"/>
      <c r="N80" s="110"/>
      <c r="O80" s="110"/>
    </row>
    <row r="81" spans="1:12" x14ac:dyDescent="0.2">
      <c r="A81" s="164" t="s">
        <v>765</v>
      </c>
      <c r="B81" s="133">
        <f>SUM(C81,E81,G81:I81)</f>
        <v>1006</v>
      </c>
      <c r="C81" s="133">
        <f>SUM(D81)</f>
        <v>419</v>
      </c>
      <c r="D81" s="165">
        <f>SUM(D78:D80)</f>
        <v>419</v>
      </c>
      <c r="E81" s="165">
        <f>SUM(F81)</f>
        <v>507</v>
      </c>
      <c r="F81" s="165">
        <f>SUM(F78:F80)</f>
        <v>507</v>
      </c>
      <c r="G81" s="165">
        <f>SUM(G78:G80)</f>
        <v>0</v>
      </c>
      <c r="H81" s="165">
        <f>SUM(H78:H80)</f>
        <v>0</v>
      </c>
      <c r="I81" s="165">
        <f>SUM(I78:I80)</f>
        <v>80</v>
      </c>
      <c r="J81" s="108"/>
      <c r="K81" s="108"/>
    </row>
    <row r="82" spans="1:12" ht="3.6" customHeight="1" x14ac:dyDescent="0.2"/>
    <row r="83" spans="1:12" ht="72.75" x14ac:dyDescent="0.2">
      <c r="A83" s="129" t="s">
        <v>804</v>
      </c>
      <c r="B83" s="166" t="s">
        <v>0</v>
      </c>
      <c r="C83" s="166" t="s">
        <v>766</v>
      </c>
      <c r="D83" s="166" t="s">
        <v>767</v>
      </c>
      <c r="E83" s="166" t="s">
        <v>766</v>
      </c>
      <c r="F83" s="166" t="s">
        <v>1</v>
      </c>
      <c r="G83" s="166" t="s">
        <v>64</v>
      </c>
      <c r="H83" s="166" t="s">
        <v>65</v>
      </c>
    </row>
    <row r="84" spans="1:12" x14ac:dyDescent="0.2">
      <c r="A84" s="132" t="s">
        <v>2</v>
      </c>
      <c r="B84" s="133"/>
      <c r="C84" s="167" t="s">
        <v>744</v>
      </c>
      <c r="D84" s="162" t="s">
        <v>4</v>
      </c>
      <c r="E84" s="162" t="s">
        <v>7</v>
      </c>
      <c r="F84" s="162" t="s">
        <v>9</v>
      </c>
      <c r="G84" s="162"/>
      <c r="H84" s="162"/>
      <c r="L84" s="50" t="s">
        <v>768</v>
      </c>
    </row>
    <row r="85" spans="1:12" x14ac:dyDescent="0.2">
      <c r="A85" s="160" t="s">
        <v>769</v>
      </c>
      <c r="B85" s="133">
        <f>SUM(C85,F85:H85)</f>
        <v>333</v>
      </c>
      <c r="C85" s="106">
        <f>SUM(D85:E85)</f>
        <v>226</v>
      </c>
      <c r="D85" s="96">
        <v>173</v>
      </c>
      <c r="E85" s="96">
        <v>53</v>
      </c>
      <c r="F85" s="96">
        <v>1</v>
      </c>
      <c r="G85" s="96">
        <v>0</v>
      </c>
      <c r="H85" s="96">
        <v>106</v>
      </c>
      <c r="I85" s="3"/>
    </row>
    <row r="86" spans="1:12" x14ac:dyDescent="0.2">
      <c r="A86" s="160" t="s">
        <v>729</v>
      </c>
      <c r="B86" s="133">
        <f>SUM(C86,F86:H86)</f>
        <v>173</v>
      </c>
      <c r="C86" s="106">
        <f>SUM(D86:E86)</f>
        <v>123</v>
      </c>
      <c r="D86" s="96">
        <v>79</v>
      </c>
      <c r="E86" s="96">
        <v>44</v>
      </c>
      <c r="F86" s="96">
        <v>1</v>
      </c>
      <c r="G86" s="96">
        <v>0</v>
      </c>
      <c r="H86" s="96">
        <v>49</v>
      </c>
      <c r="I86" s="3"/>
    </row>
    <row r="87" spans="1:12" x14ac:dyDescent="0.2">
      <c r="A87" s="160" t="s">
        <v>557</v>
      </c>
      <c r="B87" s="133">
        <f>SUM(C87,F87:H87)</f>
        <v>313</v>
      </c>
      <c r="C87" s="106">
        <f>SUM(D87:E87)</f>
        <v>208</v>
      </c>
      <c r="D87" s="96">
        <v>142</v>
      </c>
      <c r="E87" s="96">
        <v>66</v>
      </c>
      <c r="F87" s="96">
        <v>0</v>
      </c>
      <c r="G87" s="96">
        <v>0</v>
      </c>
      <c r="H87" s="96">
        <v>105</v>
      </c>
      <c r="I87" s="3"/>
    </row>
    <row r="88" spans="1:12" x14ac:dyDescent="0.2">
      <c r="A88" s="160" t="s">
        <v>753</v>
      </c>
      <c r="B88" s="133">
        <f>SUM(C88,F88:H88)</f>
        <v>819</v>
      </c>
      <c r="C88" s="133">
        <f>SUM(D88:E88)</f>
        <v>557</v>
      </c>
      <c r="D88" s="165">
        <f>SUM(D85:D87)</f>
        <v>394</v>
      </c>
      <c r="E88" s="165">
        <f>SUM(E85:E87)</f>
        <v>163</v>
      </c>
      <c r="F88" s="165">
        <f>SUM(F85:F87)</f>
        <v>2</v>
      </c>
      <c r="G88" s="165">
        <f>SUM(G85:G87)</f>
        <v>0</v>
      </c>
      <c r="H88" s="165">
        <f>SUM(H85:H87)</f>
        <v>260</v>
      </c>
    </row>
  </sheetData>
  <pageMargins left="0.25" right="0.25" top="0.75" bottom="0.5" header="0.3" footer="0.3"/>
  <pageSetup paperSize="5" scale="65" orientation="portrait" r:id="rId1"/>
  <headerFooter>
    <oddHeader>&amp;C&amp;"-,Bold"&amp;12 2019 General Election
November 5, 2019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G784"/>
  <sheetViews>
    <sheetView view="pageLayout" topLeftCell="A3" zoomScaleNormal="100" workbookViewId="0">
      <selection activeCell="A3" sqref="A3"/>
    </sheetView>
  </sheetViews>
  <sheetFormatPr defaultColWidth="6.5703125" defaultRowHeight="11.25" x14ac:dyDescent="0.2"/>
  <cols>
    <col min="1" max="1" width="26" style="50" customWidth="1"/>
    <col min="2" max="15" width="5.140625" style="50" customWidth="1"/>
    <col min="16" max="21" width="4.5703125" style="50" customWidth="1"/>
    <col min="22" max="23" width="3.42578125" style="50" bestFit="1" customWidth="1"/>
    <col min="24" max="24" width="5.5703125" style="50" bestFit="1" customWidth="1"/>
    <col min="25" max="16384" width="6.5703125" style="50"/>
  </cols>
  <sheetData>
    <row r="1" spans="1:23" ht="0.75" hidden="1" customHeight="1" x14ac:dyDescent="0.2"/>
    <row r="2" spans="1:23" ht="5.25" hidden="1" customHeight="1" x14ac:dyDescent="0.2"/>
    <row r="3" spans="1:23" ht="66.75" x14ac:dyDescent="0.2">
      <c r="A3" s="8" t="s">
        <v>472</v>
      </c>
      <c r="B3" s="51" t="s">
        <v>0</v>
      </c>
      <c r="C3" s="51" t="s">
        <v>914</v>
      </c>
      <c r="D3" s="51" t="s">
        <v>913</v>
      </c>
      <c r="E3" s="51" t="s">
        <v>914</v>
      </c>
      <c r="F3" s="51" t="s">
        <v>303</v>
      </c>
      <c r="G3" s="51" t="s">
        <v>302</v>
      </c>
      <c r="H3" s="51" t="s">
        <v>302</v>
      </c>
      <c r="I3" s="51" t="s">
        <v>302</v>
      </c>
      <c r="J3" s="51" t="s">
        <v>1</v>
      </c>
      <c r="K3" s="51" t="s">
        <v>64</v>
      </c>
      <c r="L3" s="51" t="s">
        <v>65</v>
      </c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3" x14ac:dyDescent="0.2">
      <c r="A4" s="9" t="s">
        <v>2</v>
      </c>
      <c r="B4" s="2"/>
      <c r="C4" s="2" t="s">
        <v>3</v>
      </c>
      <c r="D4" s="2" t="s">
        <v>4</v>
      </c>
      <c r="E4" s="2" t="s">
        <v>291</v>
      </c>
      <c r="F4" s="2" t="s">
        <v>3</v>
      </c>
      <c r="G4" s="2" t="s">
        <v>5</v>
      </c>
      <c r="H4" s="2" t="s">
        <v>6</v>
      </c>
      <c r="I4" s="2" t="s">
        <v>8</v>
      </c>
      <c r="J4" s="2" t="s">
        <v>9</v>
      </c>
      <c r="K4" s="2"/>
      <c r="L4" s="2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3" x14ac:dyDescent="0.2">
      <c r="A5" s="11" t="s">
        <v>68</v>
      </c>
      <c r="B5" s="22">
        <f>SUM(C5,F5,J5:L5)</f>
        <v>424</v>
      </c>
      <c r="C5" s="169">
        <f>SUM(D5:E5)</f>
        <v>246</v>
      </c>
      <c r="D5" s="154">
        <v>164</v>
      </c>
      <c r="E5" s="154">
        <v>82</v>
      </c>
      <c r="F5" s="171">
        <f>SUM(G5:I5)</f>
        <v>161</v>
      </c>
      <c r="G5" s="154">
        <v>114</v>
      </c>
      <c r="H5" s="154">
        <v>40</v>
      </c>
      <c r="I5" s="154">
        <v>7</v>
      </c>
      <c r="J5" s="154">
        <v>1</v>
      </c>
      <c r="K5" s="154">
        <v>0</v>
      </c>
      <c r="L5" s="154">
        <v>16</v>
      </c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3" x14ac:dyDescent="0.2">
      <c r="A6" s="12" t="s">
        <v>124</v>
      </c>
      <c r="B6" s="22">
        <f>SUM(C6,F6,J6:L6)</f>
        <v>424</v>
      </c>
      <c r="C6" s="22">
        <f>SUM(D6:E6)</f>
        <v>246</v>
      </c>
      <c r="D6" s="23">
        <f>SUM(D5)</f>
        <v>164</v>
      </c>
      <c r="E6" s="23">
        <f>SUM(E5)</f>
        <v>82</v>
      </c>
      <c r="F6" s="23">
        <f>SUM(G6:I6)</f>
        <v>161</v>
      </c>
      <c r="G6" s="23">
        <f t="shared" ref="G6:L6" si="0">SUM(G5)</f>
        <v>114</v>
      </c>
      <c r="H6" s="23">
        <f t="shared" si="0"/>
        <v>40</v>
      </c>
      <c r="I6" s="23">
        <f t="shared" si="0"/>
        <v>7</v>
      </c>
      <c r="J6" s="23">
        <f t="shared" si="0"/>
        <v>1</v>
      </c>
      <c r="K6" s="23">
        <f t="shared" si="0"/>
        <v>0</v>
      </c>
      <c r="L6" s="23">
        <f t="shared" si="0"/>
        <v>16</v>
      </c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3" ht="3.6" customHeight="1" x14ac:dyDescent="0.2">
      <c r="A7" s="4"/>
      <c r="B7" s="4"/>
      <c r="C7" s="24"/>
      <c r="D7" s="4"/>
      <c r="E7" s="4"/>
      <c r="F7" s="4"/>
      <c r="G7" s="24"/>
      <c r="H7" s="4"/>
      <c r="I7" s="4"/>
      <c r="J7" s="4"/>
      <c r="K7" s="5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3" ht="63.75" x14ac:dyDescent="0.2">
      <c r="A8" s="8" t="s">
        <v>470</v>
      </c>
      <c r="B8" s="51" t="s">
        <v>0</v>
      </c>
      <c r="C8" s="51" t="s">
        <v>301</v>
      </c>
      <c r="D8" s="51" t="s">
        <v>317</v>
      </c>
      <c r="E8" s="51" t="s">
        <v>301</v>
      </c>
      <c r="F8" s="51" t="s">
        <v>300</v>
      </c>
      <c r="G8" s="51" t="s">
        <v>300</v>
      </c>
      <c r="H8" s="51" t="s">
        <v>300</v>
      </c>
      <c r="I8" s="51" t="s">
        <v>300</v>
      </c>
      <c r="J8" s="51" t="s">
        <v>1</v>
      </c>
      <c r="K8" s="51" t="s">
        <v>64</v>
      </c>
      <c r="L8" s="51" t="s">
        <v>65</v>
      </c>
      <c r="M8" s="4"/>
      <c r="N8" s="4"/>
      <c r="O8" s="21"/>
      <c r="P8" s="21"/>
      <c r="Q8" s="21"/>
      <c r="R8" s="21"/>
      <c r="S8" s="21"/>
      <c r="T8" s="21"/>
      <c r="U8" s="21"/>
      <c r="V8" s="21"/>
      <c r="W8" s="21"/>
    </row>
    <row r="9" spans="1:23" x14ac:dyDescent="0.2">
      <c r="A9" s="9" t="s">
        <v>2</v>
      </c>
      <c r="B9" s="2"/>
      <c r="C9" s="2" t="s">
        <v>3</v>
      </c>
      <c r="D9" s="2" t="s">
        <v>4</v>
      </c>
      <c r="E9" s="2" t="s">
        <v>8</v>
      </c>
      <c r="F9" s="2" t="s">
        <v>3</v>
      </c>
      <c r="G9" s="2" t="s">
        <v>5</v>
      </c>
      <c r="H9" s="2" t="s">
        <v>6</v>
      </c>
      <c r="I9" s="2" t="s">
        <v>7</v>
      </c>
      <c r="J9" s="2" t="s">
        <v>9</v>
      </c>
      <c r="K9" s="2"/>
      <c r="L9" s="2"/>
      <c r="M9" s="4"/>
      <c r="N9" s="4"/>
      <c r="O9" s="21"/>
      <c r="P9" s="21"/>
      <c r="Q9" s="21"/>
      <c r="R9" s="21"/>
      <c r="S9" s="21"/>
      <c r="T9" s="21"/>
      <c r="U9" s="21"/>
      <c r="V9" s="21"/>
      <c r="W9" s="21"/>
    </row>
    <row r="10" spans="1:23" x14ac:dyDescent="0.2">
      <c r="A10" s="11" t="s">
        <v>17</v>
      </c>
      <c r="B10" s="22">
        <f>SUM(C10,F10,J10:L10)</f>
        <v>424</v>
      </c>
      <c r="C10" s="169">
        <f>SUM(D10:E10)</f>
        <v>208</v>
      </c>
      <c r="D10" s="154">
        <v>158</v>
      </c>
      <c r="E10" s="170">
        <v>50</v>
      </c>
      <c r="F10" s="154">
        <f>SUM(G10:I10)</f>
        <v>191</v>
      </c>
      <c r="G10" s="154">
        <v>133</v>
      </c>
      <c r="H10" s="154">
        <v>41</v>
      </c>
      <c r="I10" s="154">
        <v>17</v>
      </c>
      <c r="J10" s="154">
        <v>0</v>
      </c>
      <c r="K10" s="154">
        <v>0</v>
      </c>
      <c r="L10" s="154">
        <v>25</v>
      </c>
      <c r="M10" s="4"/>
      <c r="N10" s="4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12" customHeight="1" x14ac:dyDescent="0.2">
      <c r="A11" s="12" t="s">
        <v>124</v>
      </c>
      <c r="B11" s="22">
        <f>SUM(C11,F11,J11:L11)</f>
        <v>424</v>
      </c>
      <c r="C11" s="22">
        <f>SUM(D11:E11)</f>
        <v>208</v>
      </c>
      <c r="D11" s="23">
        <f>D10</f>
        <v>158</v>
      </c>
      <c r="E11" s="23">
        <f>E10</f>
        <v>50</v>
      </c>
      <c r="F11" s="23">
        <f>SUM(G11:I11)</f>
        <v>191</v>
      </c>
      <c r="G11" s="23">
        <f t="shared" ref="G11:L11" si="1">G10</f>
        <v>133</v>
      </c>
      <c r="H11" s="23">
        <f t="shared" si="1"/>
        <v>41</v>
      </c>
      <c r="I11" s="23">
        <f t="shared" si="1"/>
        <v>17</v>
      </c>
      <c r="J11" s="23">
        <f t="shared" si="1"/>
        <v>0</v>
      </c>
      <c r="K11" s="23">
        <f t="shared" si="1"/>
        <v>0</v>
      </c>
      <c r="L11" s="23">
        <f t="shared" si="1"/>
        <v>25</v>
      </c>
      <c r="M11" s="4"/>
      <c r="N11" s="4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3.6" customHeight="1" x14ac:dyDescent="0.2">
      <c r="A12" s="13"/>
      <c r="B12" s="25"/>
      <c r="C12" s="25"/>
      <c r="D12" s="26"/>
      <c r="E12" s="52"/>
      <c r="F12" s="26"/>
      <c r="G12" s="26"/>
      <c r="H12" s="26"/>
      <c r="I12" s="26"/>
      <c r="J12" s="26"/>
      <c r="K12" s="26"/>
      <c r="L12" s="26"/>
      <c r="M12" s="4"/>
      <c r="N12" s="4"/>
      <c r="O12" s="21"/>
      <c r="P12" s="21"/>
      <c r="Q12" s="21"/>
      <c r="R12" s="21"/>
      <c r="S12" s="21"/>
      <c r="T12" s="21"/>
      <c r="U12" s="21"/>
      <c r="V12" s="21"/>
      <c r="W12" s="21"/>
    </row>
    <row r="13" spans="1:23" ht="57.75" x14ac:dyDescent="0.2">
      <c r="A13" s="8" t="s">
        <v>471</v>
      </c>
      <c r="B13" s="51" t="s">
        <v>0</v>
      </c>
      <c r="C13" s="51" t="s">
        <v>299</v>
      </c>
      <c r="D13" s="51" t="s">
        <v>318</v>
      </c>
      <c r="E13" s="51" t="s">
        <v>299</v>
      </c>
      <c r="F13" s="51" t="s">
        <v>299</v>
      </c>
      <c r="G13" s="51" t="s">
        <v>299</v>
      </c>
      <c r="H13" s="51" t="s">
        <v>1</v>
      </c>
      <c r="I13" s="51" t="s">
        <v>64</v>
      </c>
      <c r="J13" s="51" t="s">
        <v>65</v>
      </c>
      <c r="K13" s="4"/>
      <c r="L13" s="4"/>
      <c r="M13" s="21"/>
      <c r="N13" s="21"/>
      <c r="O13" s="21"/>
      <c r="P13" s="21"/>
      <c r="Q13" s="21"/>
      <c r="R13" s="21"/>
      <c r="S13" s="21"/>
      <c r="T13" s="21"/>
      <c r="U13" s="21"/>
    </row>
    <row r="14" spans="1:23" ht="12" customHeight="1" x14ac:dyDescent="0.2">
      <c r="A14" s="9" t="s">
        <v>2</v>
      </c>
      <c r="B14" s="2"/>
      <c r="C14" s="2" t="s">
        <v>3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/>
      <c r="J14" s="2"/>
      <c r="K14" s="4"/>
      <c r="L14" s="4"/>
      <c r="M14" s="21"/>
      <c r="N14" s="21"/>
      <c r="O14" s="21"/>
      <c r="P14" s="21"/>
      <c r="Q14" s="21"/>
      <c r="R14" s="21"/>
      <c r="S14" s="21"/>
      <c r="T14" s="21"/>
      <c r="U14" s="21"/>
    </row>
    <row r="15" spans="1:23" ht="12" customHeight="1" x14ac:dyDescent="0.2">
      <c r="A15" s="11" t="s">
        <v>17</v>
      </c>
      <c r="B15" s="22">
        <f>SUM(C15,H15:J15)</f>
        <v>424</v>
      </c>
      <c r="C15" s="169">
        <f>SUM(D15:G15)</f>
        <v>340</v>
      </c>
      <c r="D15" s="154">
        <v>201</v>
      </c>
      <c r="E15" s="170">
        <v>55</v>
      </c>
      <c r="F15" s="154">
        <v>38</v>
      </c>
      <c r="G15" s="154">
        <v>46</v>
      </c>
      <c r="H15" s="154">
        <v>1</v>
      </c>
      <c r="I15" s="154">
        <v>0</v>
      </c>
      <c r="J15" s="154">
        <v>83</v>
      </c>
      <c r="K15" s="4"/>
      <c r="L15" s="4"/>
      <c r="M15" s="21"/>
      <c r="N15" s="21"/>
      <c r="O15" s="21"/>
      <c r="P15" s="21"/>
      <c r="Q15" s="21"/>
      <c r="R15" s="21"/>
      <c r="S15" s="21"/>
      <c r="T15" s="21"/>
      <c r="U15" s="21"/>
    </row>
    <row r="16" spans="1:23" ht="12" customHeight="1" x14ac:dyDescent="0.2">
      <c r="A16" s="12" t="s">
        <v>124</v>
      </c>
      <c r="B16" s="22">
        <f>SUM(C16,H16:J16)</f>
        <v>424</v>
      </c>
      <c r="C16" s="22">
        <f>SUM(D16:G16)</f>
        <v>340</v>
      </c>
      <c r="D16" s="23">
        <f>D15</f>
        <v>201</v>
      </c>
      <c r="E16" s="23">
        <f t="shared" ref="E16:J16" si="2">E15</f>
        <v>55</v>
      </c>
      <c r="F16" s="23">
        <f t="shared" si="2"/>
        <v>38</v>
      </c>
      <c r="G16" s="23">
        <f t="shared" si="2"/>
        <v>46</v>
      </c>
      <c r="H16" s="23">
        <f t="shared" si="2"/>
        <v>1</v>
      </c>
      <c r="I16" s="23">
        <f t="shared" si="2"/>
        <v>0</v>
      </c>
      <c r="J16" s="23">
        <f t="shared" si="2"/>
        <v>83</v>
      </c>
      <c r="K16" s="4"/>
      <c r="L16" s="4"/>
      <c r="M16" s="21"/>
      <c r="N16" s="21"/>
      <c r="O16" s="21"/>
      <c r="P16" s="21"/>
      <c r="Q16" s="21"/>
      <c r="R16" s="21"/>
      <c r="S16" s="21"/>
      <c r="T16" s="21"/>
      <c r="U16" s="21"/>
    </row>
    <row r="17" spans="1:33" ht="3.6" customHeight="1" x14ac:dyDescent="0.2">
      <c r="A17" s="13"/>
      <c r="B17" s="25"/>
      <c r="C17" s="25"/>
      <c r="D17" s="26"/>
      <c r="E17" s="52"/>
      <c r="F17" s="26"/>
      <c r="G17" s="26"/>
      <c r="H17" s="26"/>
      <c r="I17" s="26"/>
      <c r="J17" s="26"/>
      <c r="K17" s="26"/>
      <c r="L17" s="26"/>
      <c r="M17" s="4"/>
      <c r="N17" s="4"/>
      <c r="O17" s="21"/>
      <c r="P17" s="21"/>
      <c r="Q17" s="21"/>
      <c r="R17" s="21"/>
      <c r="S17" s="21"/>
      <c r="T17" s="21"/>
      <c r="U17" s="21"/>
      <c r="V17" s="21"/>
      <c r="W17" s="21"/>
    </row>
    <row r="18" spans="1:33" ht="86.25" x14ac:dyDescent="0.2">
      <c r="A18" s="8" t="s">
        <v>473</v>
      </c>
      <c r="B18" s="51" t="s">
        <v>0</v>
      </c>
      <c r="C18" s="51" t="s">
        <v>298</v>
      </c>
      <c r="D18" s="51" t="s">
        <v>298</v>
      </c>
      <c r="E18" s="51" t="s">
        <v>297</v>
      </c>
      <c r="F18" s="51" t="s">
        <v>319</v>
      </c>
      <c r="G18" s="51" t="s">
        <v>297</v>
      </c>
      <c r="H18" s="51" t="s">
        <v>296</v>
      </c>
      <c r="I18" s="51" t="s">
        <v>320</v>
      </c>
      <c r="J18" s="51" t="s">
        <v>296</v>
      </c>
      <c r="K18" s="51" t="s">
        <v>295</v>
      </c>
      <c r="L18" s="51" t="s">
        <v>295</v>
      </c>
      <c r="M18" s="51" t="s">
        <v>295</v>
      </c>
      <c r="N18" s="51" t="s">
        <v>295</v>
      </c>
      <c r="O18" s="51" t="s">
        <v>294</v>
      </c>
      <c r="P18" s="51" t="s">
        <v>294</v>
      </c>
      <c r="Q18" s="51" t="s">
        <v>294</v>
      </c>
      <c r="R18" s="51" t="s">
        <v>1</v>
      </c>
      <c r="S18" s="51" t="s">
        <v>64</v>
      </c>
      <c r="T18" s="51" t="s">
        <v>65</v>
      </c>
      <c r="U18" s="26"/>
      <c r="V18" s="26"/>
      <c r="W18" s="4"/>
      <c r="X18" s="4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ht="12" customHeight="1" x14ac:dyDescent="0.2">
      <c r="A19" s="9" t="s">
        <v>76</v>
      </c>
      <c r="B19" s="2"/>
      <c r="C19" s="2" t="s">
        <v>3</v>
      </c>
      <c r="D19" s="2" t="s">
        <v>4</v>
      </c>
      <c r="E19" s="2" t="s">
        <v>3</v>
      </c>
      <c r="F19" s="2" t="s">
        <v>4</v>
      </c>
      <c r="G19" s="2" t="s">
        <v>291</v>
      </c>
      <c r="H19" s="2" t="s">
        <v>3</v>
      </c>
      <c r="I19" s="2" t="s">
        <v>5</v>
      </c>
      <c r="J19" s="2" t="s">
        <v>291</v>
      </c>
      <c r="K19" s="2" t="s">
        <v>3</v>
      </c>
      <c r="L19" s="2" t="s">
        <v>5</v>
      </c>
      <c r="M19" s="2" t="s">
        <v>6</v>
      </c>
      <c r="N19" s="2" t="s">
        <v>8</v>
      </c>
      <c r="O19" s="2" t="s">
        <v>3</v>
      </c>
      <c r="P19" s="2" t="s">
        <v>6</v>
      </c>
      <c r="Q19" s="2" t="s">
        <v>8</v>
      </c>
      <c r="R19" s="2" t="s">
        <v>9</v>
      </c>
      <c r="S19" s="2"/>
      <c r="T19" s="2"/>
      <c r="U19" s="26"/>
      <c r="V19" s="26"/>
      <c r="W19" s="4"/>
      <c r="X19" s="4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2" customHeight="1" x14ac:dyDescent="0.2">
      <c r="A20" s="11" t="s">
        <v>17</v>
      </c>
      <c r="B20" s="22">
        <f>SUM(C20,E20,H20,K20,O20,R20:T20)</f>
        <v>848</v>
      </c>
      <c r="C20" s="169">
        <f>D20</f>
        <v>142</v>
      </c>
      <c r="D20" s="154">
        <v>142</v>
      </c>
      <c r="E20" s="170">
        <f>SUM(F20:G20)</f>
        <v>211</v>
      </c>
      <c r="F20" s="154">
        <v>137</v>
      </c>
      <c r="G20" s="154">
        <v>74</v>
      </c>
      <c r="H20" s="154">
        <f>SUM(I20:J20)</f>
        <v>195</v>
      </c>
      <c r="I20" s="154">
        <v>120</v>
      </c>
      <c r="J20" s="154">
        <v>75</v>
      </c>
      <c r="K20" s="154">
        <f>SUM(L20:N20)</f>
        <v>185</v>
      </c>
      <c r="L20" s="154">
        <v>138</v>
      </c>
      <c r="M20" s="154">
        <v>32</v>
      </c>
      <c r="N20" s="154">
        <v>15</v>
      </c>
      <c r="O20" s="154">
        <f>SUM(P20:Q20)</f>
        <v>59</v>
      </c>
      <c r="P20" s="154">
        <v>55</v>
      </c>
      <c r="Q20" s="154">
        <v>4</v>
      </c>
      <c r="R20" s="154">
        <v>0</v>
      </c>
      <c r="S20" s="154">
        <v>6</v>
      </c>
      <c r="T20" s="154">
        <v>50</v>
      </c>
      <c r="U20" s="26"/>
      <c r="V20" s="26"/>
      <c r="W20" s="4"/>
      <c r="X20" s="4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x14ac:dyDescent="0.2">
      <c r="A21" s="12" t="s">
        <v>124</v>
      </c>
      <c r="B21" s="22">
        <f>SUM(C21,E21,H21,K21,O21,R21:T21)</f>
        <v>848</v>
      </c>
      <c r="C21" s="23">
        <f>D21</f>
        <v>142</v>
      </c>
      <c r="D21" s="23">
        <f t="shared" ref="D21:S21" si="3">D20</f>
        <v>142</v>
      </c>
      <c r="E21" s="23">
        <f>SUM(F21:G21)</f>
        <v>211</v>
      </c>
      <c r="F21" s="23">
        <f t="shared" si="3"/>
        <v>137</v>
      </c>
      <c r="G21" s="23">
        <f t="shared" si="3"/>
        <v>74</v>
      </c>
      <c r="H21" s="23">
        <f>SUM(I21:J21)</f>
        <v>195</v>
      </c>
      <c r="I21" s="23">
        <f t="shared" si="3"/>
        <v>120</v>
      </c>
      <c r="J21" s="23">
        <f t="shared" si="3"/>
        <v>75</v>
      </c>
      <c r="K21" s="23">
        <f>SUM(L21:N21)</f>
        <v>185</v>
      </c>
      <c r="L21" s="23">
        <f t="shared" si="3"/>
        <v>138</v>
      </c>
      <c r="M21" s="23">
        <f t="shared" si="3"/>
        <v>32</v>
      </c>
      <c r="N21" s="23">
        <f t="shared" si="3"/>
        <v>15</v>
      </c>
      <c r="O21" s="23">
        <f>SUM(P21:Q21)</f>
        <v>59</v>
      </c>
      <c r="P21" s="23">
        <f t="shared" si="3"/>
        <v>55</v>
      </c>
      <c r="Q21" s="23">
        <f t="shared" si="3"/>
        <v>4</v>
      </c>
      <c r="R21" s="23">
        <f t="shared" si="3"/>
        <v>0</v>
      </c>
      <c r="S21" s="23">
        <f t="shared" si="3"/>
        <v>6</v>
      </c>
      <c r="T21" s="23">
        <f>T20</f>
        <v>50</v>
      </c>
      <c r="U21" s="26"/>
      <c r="V21" s="26"/>
      <c r="W21" s="4"/>
      <c r="X21" s="4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ht="3.6" customHeight="1" x14ac:dyDescent="0.2">
      <c r="A22" s="13"/>
      <c r="B22" s="25"/>
      <c r="C22" s="25"/>
      <c r="D22" s="26"/>
      <c r="E22" s="52"/>
      <c r="F22" s="26"/>
      <c r="G22" s="26"/>
      <c r="H22" s="26"/>
      <c r="I22" s="26"/>
      <c r="J22" s="26"/>
      <c r="K22" s="26"/>
      <c r="L22" s="26"/>
      <c r="M22" s="4"/>
      <c r="N22" s="4"/>
      <c r="O22" s="21"/>
      <c r="P22" s="21"/>
      <c r="Q22" s="21"/>
      <c r="R22" s="21"/>
      <c r="S22" s="21"/>
      <c r="T22" s="21"/>
      <c r="U22" s="21"/>
      <c r="V22" s="21"/>
      <c r="W22" s="21"/>
    </row>
    <row r="23" spans="1:33" ht="75" x14ac:dyDescent="0.2">
      <c r="A23" s="8" t="s">
        <v>474</v>
      </c>
      <c r="B23" s="51" t="s">
        <v>0</v>
      </c>
      <c r="C23" s="51" t="s">
        <v>293</v>
      </c>
      <c r="D23" s="51" t="s">
        <v>321</v>
      </c>
      <c r="E23" s="51" t="s">
        <v>293</v>
      </c>
      <c r="F23" s="51" t="s">
        <v>292</v>
      </c>
      <c r="G23" s="51" t="s">
        <v>292</v>
      </c>
      <c r="H23" s="51" t="s">
        <v>292</v>
      </c>
      <c r="I23" s="51" t="s">
        <v>292</v>
      </c>
      <c r="J23" s="51" t="s">
        <v>1</v>
      </c>
      <c r="K23" s="51" t="s">
        <v>64</v>
      </c>
      <c r="L23" s="51" t="s">
        <v>65</v>
      </c>
      <c r="M23" s="26"/>
      <c r="N23" s="26"/>
      <c r="O23" s="4"/>
      <c r="P23" s="4"/>
      <c r="Q23" s="21"/>
      <c r="R23" s="21"/>
      <c r="S23" s="21"/>
      <c r="T23" s="21"/>
      <c r="U23" s="21"/>
      <c r="V23" s="21"/>
      <c r="W23" s="21"/>
      <c r="X23" s="21"/>
      <c r="Y23" s="21"/>
    </row>
    <row r="24" spans="1:33" ht="12" customHeight="1" x14ac:dyDescent="0.2">
      <c r="A24" s="9" t="s">
        <v>2</v>
      </c>
      <c r="B24" s="2"/>
      <c r="C24" s="2" t="s">
        <v>3</v>
      </c>
      <c r="D24" s="2" t="s">
        <v>4</v>
      </c>
      <c r="E24" s="2" t="s">
        <v>291</v>
      </c>
      <c r="F24" s="2" t="s">
        <v>3</v>
      </c>
      <c r="G24" s="2" t="s">
        <v>5</v>
      </c>
      <c r="H24" s="2" t="s">
        <v>6</v>
      </c>
      <c r="I24" s="2" t="s">
        <v>8</v>
      </c>
      <c r="J24" s="2" t="s">
        <v>9</v>
      </c>
      <c r="K24" s="2"/>
      <c r="L24" s="2"/>
      <c r="M24" s="26"/>
      <c r="N24" s="26"/>
      <c r="O24" s="4"/>
      <c r="P24" s="4"/>
      <c r="Q24" s="21"/>
      <c r="R24" s="21"/>
      <c r="S24" s="21"/>
      <c r="T24" s="21"/>
      <c r="U24" s="21"/>
      <c r="V24" s="21"/>
      <c r="W24" s="21"/>
      <c r="X24" s="21"/>
      <c r="Y24" s="21"/>
    </row>
    <row r="25" spans="1:33" ht="12" customHeight="1" x14ac:dyDescent="0.2">
      <c r="A25" s="11" t="s">
        <v>17</v>
      </c>
      <c r="B25" s="22">
        <f>SUM(C25,F25,J25:L25)</f>
        <v>424</v>
      </c>
      <c r="C25" s="169">
        <f>SUM(D25:E25)</f>
        <v>256</v>
      </c>
      <c r="D25" s="154">
        <v>178</v>
      </c>
      <c r="E25" s="154">
        <v>78</v>
      </c>
      <c r="F25" s="170">
        <f>SUM(G25:I25)</f>
        <v>159</v>
      </c>
      <c r="G25" s="154">
        <v>118</v>
      </c>
      <c r="H25" s="154">
        <v>29</v>
      </c>
      <c r="I25" s="154">
        <v>12</v>
      </c>
      <c r="J25" s="154">
        <v>0</v>
      </c>
      <c r="K25" s="154">
        <v>0</v>
      </c>
      <c r="L25" s="154">
        <v>9</v>
      </c>
      <c r="M25" s="26"/>
      <c r="N25" s="26"/>
      <c r="O25" s="4"/>
      <c r="P25" s="4"/>
      <c r="Q25" s="21"/>
      <c r="R25" s="21"/>
      <c r="S25" s="21"/>
      <c r="T25" s="21"/>
      <c r="U25" s="21"/>
      <c r="V25" s="21"/>
      <c r="W25" s="21"/>
      <c r="X25" s="21"/>
      <c r="Y25" s="21"/>
    </row>
    <row r="26" spans="1:33" ht="12" customHeight="1" x14ac:dyDescent="0.2">
      <c r="A26" s="12" t="s">
        <v>124</v>
      </c>
      <c r="B26" s="22">
        <f>SUM(C26,F26,J26:L26)</f>
        <v>424</v>
      </c>
      <c r="C26" s="22">
        <f>SUM(D26:E26)</f>
        <v>256</v>
      </c>
      <c r="D26" s="23">
        <f>D25</f>
        <v>178</v>
      </c>
      <c r="E26" s="23">
        <f>E25</f>
        <v>78</v>
      </c>
      <c r="F26" s="53">
        <f>SUM(G26:I26)</f>
        <v>159</v>
      </c>
      <c r="G26" s="23">
        <f t="shared" ref="G26:L26" si="4">G25</f>
        <v>118</v>
      </c>
      <c r="H26" s="23">
        <f t="shared" si="4"/>
        <v>29</v>
      </c>
      <c r="I26" s="23">
        <f t="shared" si="4"/>
        <v>12</v>
      </c>
      <c r="J26" s="23">
        <f t="shared" si="4"/>
        <v>0</v>
      </c>
      <c r="K26" s="23">
        <f t="shared" si="4"/>
        <v>0</v>
      </c>
      <c r="L26" s="23">
        <f t="shared" si="4"/>
        <v>9</v>
      </c>
      <c r="M26" s="26"/>
      <c r="N26" s="26"/>
      <c r="O26" s="4"/>
      <c r="P26" s="4"/>
      <c r="Q26" s="21"/>
      <c r="R26" s="21"/>
      <c r="S26" s="21"/>
      <c r="T26" s="21"/>
      <c r="U26" s="21"/>
      <c r="V26" s="21"/>
      <c r="W26" s="21"/>
      <c r="X26" s="21"/>
      <c r="Y26" s="21"/>
    </row>
    <row r="27" spans="1:33" ht="3.6" customHeight="1" x14ac:dyDescent="0.2">
      <c r="A27" s="13"/>
      <c r="B27" s="25"/>
      <c r="C27" s="25"/>
      <c r="D27" s="26"/>
      <c r="E27" s="52"/>
      <c r="F27" s="26"/>
      <c r="G27" s="26"/>
      <c r="H27" s="26"/>
      <c r="I27" s="26"/>
      <c r="J27" s="26"/>
      <c r="K27" s="26"/>
      <c r="L27" s="26"/>
      <c r="M27" s="4"/>
      <c r="N27" s="4"/>
      <c r="O27" s="21"/>
      <c r="P27" s="21"/>
      <c r="Q27" s="21"/>
      <c r="R27" s="21"/>
      <c r="S27" s="21"/>
      <c r="T27" s="21"/>
      <c r="U27" s="21"/>
      <c r="V27" s="21"/>
      <c r="W27" s="21"/>
    </row>
    <row r="28" spans="1:33" ht="67.5" x14ac:dyDescent="0.2">
      <c r="A28" s="8" t="s">
        <v>477</v>
      </c>
      <c r="B28" s="51" t="s">
        <v>0</v>
      </c>
      <c r="C28" s="51" t="s">
        <v>290</v>
      </c>
      <c r="D28" s="51" t="s">
        <v>290</v>
      </c>
      <c r="E28" s="51" t="s">
        <v>290</v>
      </c>
      <c r="F28" s="51" t="s">
        <v>290</v>
      </c>
      <c r="G28" s="51" t="s">
        <v>290</v>
      </c>
      <c r="H28" s="51" t="s">
        <v>289</v>
      </c>
      <c r="I28" s="51" t="s">
        <v>322</v>
      </c>
      <c r="J28" s="51" t="s">
        <v>289</v>
      </c>
      <c r="K28" s="51" t="s">
        <v>1</v>
      </c>
      <c r="L28" s="51" t="s">
        <v>64</v>
      </c>
      <c r="M28" s="51" t="s">
        <v>65</v>
      </c>
      <c r="N28" s="21"/>
      <c r="O28" s="21"/>
      <c r="P28" s="21"/>
      <c r="Q28" s="21"/>
      <c r="R28" s="21"/>
      <c r="S28" s="21"/>
      <c r="T28" s="21"/>
      <c r="U28" s="21"/>
      <c r="V28" s="21"/>
    </row>
    <row r="29" spans="1:33" x14ac:dyDescent="0.2">
      <c r="A29" s="9" t="s">
        <v>2</v>
      </c>
      <c r="B29" s="2"/>
      <c r="C29" s="2" t="s">
        <v>3</v>
      </c>
      <c r="D29" s="2" t="s">
        <v>4</v>
      </c>
      <c r="E29" s="2" t="s">
        <v>7</v>
      </c>
      <c r="F29" s="2" t="s">
        <v>95</v>
      </c>
      <c r="G29" s="2" t="s">
        <v>8</v>
      </c>
      <c r="H29" s="2" t="s">
        <v>3</v>
      </c>
      <c r="I29" s="2" t="s">
        <v>5</v>
      </c>
      <c r="J29" s="2" t="s">
        <v>6</v>
      </c>
      <c r="K29" s="2" t="s">
        <v>9</v>
      </c>
      <c r="L29" s="2"/>
      <c r="M29" s="28"/>
      <c r="N29" s="21"/>
      <c r="O29" s="21"/>
      <c r="P29" s="21"/>
      <c r="Q29" s="21"/>
      <c r="R29" s="21"/>
      <c r="S29" s="21"/>
      <c r="T29" s="21"/>
      <c r="U29" s="21"/>
      <c r="V29" s="21"/>
    </row>
    <row r="30" spans="1:33" x14ac:dyDescent="0.2">
      <c r="A30" s="11" t="s">
        <v>69</v>
      </c>
      <c r="B30" s="29">
        <f t="shared" ref="B30:B35" si="5">SUM(C30,H30,K30:M30)</f>
        <v>593</v>
      </c>
      <c r="C30" s="172">
        <f t="shared" ref="C30:C35" si="6">SUM(D30:G30)</f>
        <v>266</v>
      </c>
      <c r="D30" s="173">
        <v>208</v>
      </c>
      <c r="E30" s="171">
        <v>24</v>
      </c>
      <c r="F30" s="173">
        <v>7</v>
      </c>
      <c r="G30" s="173">
        <v>27</v>
      </c>
      <c r="H30" s="173">
        <f t="shared" ref="H30:H35" si="7">SUM(I30:J30)</f>
        <v>321</v>
      </c>
      <c r="I30" s="173">
        <v>281</v>
      </c>
      <c r="J30" s="173">
        <v>40</v>
      </c>
      <c r="K30" s="96">
        <v>0</v>
      </c>
      <c r="L30" s="96">
        <v>1</v>
      </c>
      <c r="M30" s="173">
        <v>5</v>
      </c>
      <c r="N30" s="21"/>
      <c r="O30" s="21"/>
      <c r="P30" s="30"/>
      <c r="Q30" s="30"/>
      <c r="R30" s="21"/>
      <c r="S30" s="21"/>
      <c r="T30" s="21"/>
      <c r="U30" s="21"/>
      <c r="V30" s="21"/>
    </row>
    <row r="31" spans="1:33" x14ac:dyDescent="0.2">
      <c r="A31" s="11" t="s">
        <v>70</v>
      </c>
      <c r="B31" s="29">
        <f t="shared" si="5"/>
        <v>459</v>
      </c>
      <c r="C31" s="172">
        <f t="shared" si="6"/>
        <v>208</v>
      </c>
      <c r="D31" s="173">
        <v>185</v>
      </c>
      <c r="E31" s="171">
        <v>11</v>
      </c>
      <c r="F31" s="173">
        <v>1</v>
      </c>
      <c r="G31" s="173">
        <v>11</v>
      </c>
      <c r="H31" s="173">
        <f t="shared" si="7"/>
        <v>243</v>
      </c>
      <c r="I31" s="173">
        <v>208</v>
      </c>
      <c r="J31" s="173">
        <v>35</v>
      </c>
      <c r="K31" s="96">
        <v>0</v>
      </c>
      <c r="L31" s="96">
        <v>1</v>
      </c>
      <c r="M31" s="173">
        <v>7</v>
      </c>
      <c r="N31" s="21"/>
      <c r="O31" s="21"/>
      <c r="P31" s="30"/>
      <c r="Q31" s="30"/>
      <c r="R31" s="21"/>
      <c r="S31" s="21"/>
      <c r="T31" s="21"/>
      <c r="U31" s="21"/>
      <c r="V31" s="21"/>
    </row>
    <row r="32" spans="1:33" x14ac:dyDescent="0.2">
      <c r="A32" s="11" t="s">
        <v>71</v>
      </c>
      <c r="B32" s="29">
        <f t="shared" si="5"/>
        <v>505</v>
      </c>
      <c r="C32" s="172">
        <f t="shared" si="6"/>
        <v>295</v>
      </c>
      <c r="D32" s="173">
        <v>260</v>
      </c>
      <c r="E32" s="171">
        <v>13</v>
      </c>
      <c r="F32" s="173">
        <v>4</v>
      </c>
      <c r="G32" s="173">
        <v>18</v>
      </c>
      <c r="H32" s="173">
        <f t="shared" si="7"/>
        <v>197</v>
      </c>
      <c r="I32" s="173">
        <v>176</v>
      </c>
      <c r="J32" s="173">
        <v>21</v>
      </c>
      <c r="K32" s="96">
        <v>0</v>
      </c>
      <c r="L32" s="96">
        <v>1</v>
      </c>
      <c r="M32" s="173">
        <v>12</v>
      </c>
      <c r="N32" s="21"/>
      <c r="O32" s="21"/>
      <c r="P32" s="30"/>
      <c r="Q32" s="30"/>
      <c r="R32" s="21"/>
      <c r="S32" s="21"/>
      <c r="T32" s="21"/>
      <c r="U32" s="21"/>
      <c r="V32" s="21"/>
      <c r="X32" s="31"/>
    </row>
    <row r="33" spans="1:22" x14ac:dyDescent="0.2">
      <c r="A33" s="11" t="s">
        <v>72</v>
      </c>
      <c r="B33" s="29">
        <f t="shared" si="5"/>
        <v>284</v>
      </c>
      <c r="C33" s="172">
        <f t="shared" si="6"/>
        <v>119</v>
      </c>
      <c r="D33" s="173">
        <v>98</v>
      </c>
      <c r="E33" s="171">
        <v>9</v>
      </c>
      <c r="F33" s="173">
        <v>7</v>
      </c>
      <c r="G33" s="173">
        <v>5</v>
      </c>
      <c r="H33" s="173">
        <f t="shared" si="7"/>
        <v>157</v>
      </c>
      <c r="I33" s="173">
        <v>137</v>
      </c>
      <c r="J33" s="173">
        <v>20</v>
      </c>
      <c r="K33" s="96">
        <v>0</v>
      </c>
      <c r="L33" s="96">
        <v>1</v>
      </c>
      <c r="M33" s="173">
        <v>7</v>
      </c>
      <c r="N33" s="21"/>
      <c r="O33" s="21"/>
      <c r="P33" s="30"/>
      <c r="Q33" s="30"/>
      <c r="R33" s="21"/>
      <c r="S33" s="21"/>
      <c r="T33" s="21"/>
      <c r="U33" s="21"/>
      <c r="V33" s="21"/>
    </row>
    <row r="34" spans="1:22" x14ac:dyDescent="0.2">
      <c r="A34" s="11" t="s">
        <v>73</v>
      </c>
      <c r="B34" s="29">
        <f t="shared" si="5"/>
        <v>448</v>
      </c>
      <c r="C34" s="172">
        <f t="shared" si="6"/>
        <v>145</v>
      </c>
      <c r="D34" s="173">
        <v>122</v>
      </c>
      <c r="E34" s="171">
        <v>13</v>
      </c>
      <c r="F34" s="173">
        <v>1</v>
      </c>
      <c r="G34" s="173">
        <v>9</v>
      </c>
      <c r="H34" s="173">
        <f t="shared" si="7"/>
        <v>296</v>
      </c>
      <c r="I34" s="173">
        <v>258</v>
      </c>
      <c r="J34" s="173">
        <v>38</v>
      </c>
      <c r="K34" s="96">
        <v>0</v>
      </c>
      <c r="L34" s="96">
        <v>0</v>
      </c>
      <c r="M34" s="173">
        <v>7</v>
      </c>
      <c r="N34" s="21"/>
      <c r="O34" s="21"/>
      <c r="P34" s="30"/>
      <c r="Q34" s="30"/>
      <c r="R34" s="21"/>
      <c r="S34" s="21"/>
      <c r="T34" s="21"/>
      <c r="U34" s="21"/>
      <c r="V34" s="21"/>
    </row>
    <row r="35" spans="1:22" x14ac:dyDescent="0.2">
      <c r="A35" s="12" t="s">
        <v>124</v>
      </c>
      <c r="B35" s="29">
        <f t="shared" si="5"/>
        <v>2289</v>
      </c>
      <c r="C35" s="22">
        <f t="shared" si="6"/>
        <v>1033</v>
      </c>
      <c r="D35" s="23">
        <f>SUM(D30:D34)</f>
        <v>873</v>
      </c>
      <c r="E35" s="32">
        <f>SUM(E30:E34)</f>
        <v>70</v>
      </c>
      <c r="F35" s="23">
        <f>SUM(F30:F34)</f>
        <v>20</v>
      </c>
      <c r="G35" s="23">
        <f>SUM(G30:G34)</f>
        <v>70</v>
      </c>
      <c r="H35" s="23">
        <f t="shared" si="7"/>
        <v>1214</v>
      </c>
      <c r="I35" s="23">
        <f>SUM(I30:I34)</f>
        <v>1060</v>
      </c>
      <c r="J35" s="23">
        <f>SUM(J30:J34)</f>
        <v>154</v>
      </c>
      <c r="K35" s="23">
        <f>SUM(K30:K34)</f>
        <v>0</v>
      </c>
      <c r="L35" s="23">
        <f>SUM(L30:L34)</f>
        <v>4</v>
      </c>
      <c r="M35" s="23">
        <f>SUM(M30:M34)</f>
        <v>38</v>
      </c>
      <c r="N35" s="21"/>
      <c r="O35" s="21"/>
      <c r="P35" s="21"/>
      <c r="Q35" s="21"/>
      <c r="R35" s="21"/>
      <c r="S35" s="21"/>
      <c r="T35" s="21"/>
      <c r="U35" s="21"/>
      <c r="V35" s="21"/>
    </row>
    <row r="36" spans="1:22" ht="3.6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2" ht="72.75" x14ac:dyDescent="0.2">
      <c r="A37" s="8" t="s">
        <v>476</v>
      </c>
      <c r="B37" s="51" t="s">
        <v>0</v>
      </c>
      <c r="C37" s="51" t="s">
        <v>288</v>
      </c>
      <c r="D37" s="51" t="s">
        <v>323</v>
      </c>
      <c r="E37" s="51" t="s">
        <v>288</v>
      </c>
      <c r="F37" s="51" t="s">
        <v>288</v>
      </c>
      <c r="G37" s="51" t="s">
        <v>1</v>
      </c>
      <c r="H37" s="51" t="s">
        <v>64</v>
      </c>
      <c r="I37" s="51" t="s">
        <v>65</v>
      </c>
      <c r="J37" s="21"/>
      <c r="K37" s="5"/>
    </row>
    <row r="38" spans="1:22" ht="14.25" customHeight="1" x14ac:dyDescent="0.2">
      <c r="A38" s="9" t="s">
        <v>2</v>
      </c>
      <c r="B38" s="2"/>
      <c r="C38" s="2" t="s">
        <v>3</v>
      </c>
      <c r="D38" s="2" t="s">
        <v>5</v>
      </c>
      <c r="E38" s="2" t="s">
        <v>6</v>
      </c>
      <c r="F38" s="2" t="s">
        <v>8</v>
      </c>
      <c r="G38" s="2" t="s">
        <v>9</v>
      </c>
      <c r="H38" s="2"/>
      <c r="I38" s="2"/>
      <c r="J38" s="21"/>
      <c r="K38" s="21"/>
    </row>
    <row r="39" spans="1:22" x14ac:dyDescent="0.2">
      <c r="A39" s="33" t="s">
        <v>34</v>
      </c>
      <c r="B39" s="22">
        <f t="shared" ref="B39:B44" si="8">SUM(C39,G39:I39)</f>
        <v>593</v>
      </c>
      <c r="C39" s="172">
        <f t="shared" ref="C39:C44" si="9">SUM(D39:F39)</f>
        <v>496</v>
      </c>
      <c r="D39" s="96">
        <v>395</v>
      </c>
      <c r="E39" s="174">
        <v>54</v>
      </c>
      <c r="F39" s="96">
        <v>47</v>
      </c>
      <c r="G39" s="96">
        <v>1</v>
      </c>
      <c r="H39" s="96">
        <v>0</v>
      </c>
      <c r="I39" s="96">
        <v>96</v>
      </c>
      <c r="J39" s="21"/>
      <c r="K39" s="21"/>
    </row>
    <row r="40" spans="1:22" x14ac:dyDescent="0.2">
      <c r="A40" s="33" t="s">
        <v>35</v>
      </c>
      <c r="B40" s="22">
        <f t="shared" si="8"/>
        <v>459</v>
      </c>
      <c r="C40" s="172">
        <f t="shared" si="9"/>
        <v>373</v>
      </c>
      <c r="D40" s="96">
        <v>304</v>
      </c>
      <c r="E40" s="174">
        <v>45</v>
      </c>
      <c r="F40" s="96">
        <v>24</v>
      </c>
      <c r="G40" s="96">
        <v>1</v>
      </c>
      <c r="H40" s="96">
        <v>0</v>
      </c>
      <c r="I40" s="96">
        <v>85</v>
      </c>
      <c r="J40" s="21"/>
      <c r="K40" s="21"/>
    </row>
    <row r="41" spans="1:22" x14ac:dyDescent="0.2">
      <c r="A41" s="33" t="s">
        <v>36</v>
      </c>
      <c r="B41" s="22">
        <f t="shared" si="8"/>
        <v>505</v>
      </c>
      <c r="C41" s="172">
        <f t="shared" si="9"/>
        <v>397</v>
      </c>
      <c r="D41" s="96">
        <v>319</v>
      </c>
      <c r="E41" s="174">
        <v>38</v>
      </c>
      <c r="F41" s="96">
        <v>40</v>
      </c>
      <c r="G41" s="96">
        <v>0</v>
      </c>
      <c r="H41" s="96">
        <v>0</v>
      </c>
      <c r="I41" s="96">
        <v>108</v>
      </c>
      <c r="J41" s="21"/>
      <c r="K41" s="21"/>
    </row>
    <row r="42" spans="1:22" x14ac:dyDescent="0.2">
      <c r="A42" s="33" t="s">
        <v>48</v>
      </c>
      <c r="B42" s="22">
        <f t="shared" si="8"/>
        <v>284</v>
      </c>
      <c r="C42" s="172">
        <f t="shared" si="9"/>
        <v>252</v>
      </c>
      <c r="D42" s="96">
        <v>213</v>
      </c>
      <c r="E42" s="174">
        <v>26</v>
      </c>
      <c r="F42" s="96">
        <v>13</v>
      </c>
      <c r="G42" s="96">
        <v>0</v>
      </c>
      <c r="H42" s="96">
        <v>0</v>
      </c>
      <c r="I42" s="96">
        <v>32</v>
      </c>
      <c r="J42" s="5"/>
      <c r="K42" s="5"/>
    </row>
    <row r="43" spans="1:22" x14ac:dyDescent="0.2">
      <c r="A43" s="33" t="s">
        <v>49</v>
      </c>
      <c r="B43" s="22">
        <f t="shared" si="8"/>
        <v>448</v>
      </c>
      <c r="C43" s="172">
        <f t="shared" si="9"/>
        <v>388</v>
      </c>
      <c r="D43" s="96">
        <v>311</v>
      </c>
      <c r="E43" s="174">
        <v>56</v>
      </c>
      <c r="F43" s="96">
        <v>21</v>
      </c>
      <c r="G43" s="96">
        <v>0</v>
      </c>
      <c r="H43" s="96">
        <v>0</v>
      </c>
      <c r="I43" s="96">
        <v>60</v>
      </c>
      <c r="J43" s="21"/>
      <c r="K43" s="21"/>
    </row>
    <row r="44" spans="1:22" x14ac:dyDescent="0.2">
      <c r="A44" s="34" t="s">
        <v>124</v>
      </c>
      <c r="B44" s="22">
        <f t="shared" si="8"/>
        <v>2289</v>
      </c>
      <c r="C44" s="22">
        <f t="shared" si="9"/>
        <v>1906</v>
      </c>
      <c r="D44" s="23">
        <f t="shared" ref="D44:I44" si="10">SUM(D39:D43)</f>
        <v>1542</v>
      </c>
      <c r="E44" s="53">
        <f t="shared" si="10"/>
        <v>219</v>
      </c>
      <c r="F44" s="23">
        <f t="shared" si="10"/>
        <v>145</v>
      </c>
      <c r="G44" s="23">
        <f t="shared" si="10"/>
        <v>2</v>
      </c>
      <c r="H44" s="23">
        <f t="shared" si="10"/>
        <v>0</v>
      </c>
      <c r="I44" s="23">
        <f t="shared" si="10"/>
        <v>381</v>
      </c>
      <c r="J44" s="21"/>
      <c r="K44" s="21"/>
    </row>
    <row r="45" spans="1:22" ht="3.6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22" ht="57.75" x14ac:dyDescent="0.2">
      <c r="A46" s="8" t="s">
        <v>475</v>
      </c>
      <c r="B46" s="51" t="s">
        <v>0</v>
      </c>
      <c r="C46" s="51" t="s">
        <v>287</v>
      </c>
      <c r="D46" s="51" t="s">
        <v>324</v>
      </c>
      <c r="E46" s="51" t="s">
        <v>287</v>
      </c>
      <c r="F46" s="51" t="s">
        <v>1</v>
      </c>
      <c r="G46" s="51" t="s">
        <v>64</v>
      </c>
      <c r="H46" s="51" t="s">
        <v>65</v>
      </c>
      <c r="I46" s="21"/>
    </row>
    <row r="47" spans="1:22" x14ac:dyDescent="0.2">
      <c r="A47" s="9" t="s">
        <v>2</v>
      </c>
      <c r="B47" s="2"/>
      <c r="C47" s="2" t="s">
        <v>3</v>
      </c>
      <c r="D47" s="2" t="s">
        <v>5</v>
      </c>
      <c r="E47" s="2" t="s">
        <v>6</v>
      </c>
      <c r="F47" s="2" t="s">
        <v>9</v>
      </c>
      <c r="G47" s="2"/>
      <c r="H47" s="2"/>
      <c r="I47" s="21"/>
    </row>
    <row r="48" spans="1:22" x14ac:dyDescent="0.2">
      <c r="A48" s="33" t="s">
        <v>34</v>
      </c>
      <c r="B48" s="22">
        <f t="shared" ref="B48:B53" si="11">SUM(C48,F48:H48)</f>
        <v>593</v>
      </c>
      <c r="C48" s="172">
        <f t="shared" ref="C48:C53" si="12">SUM(D48:E48)</f>
        <v>441</v>
      </c>
      <c r="D48" s="96">
        <v>368</v>
      </c>
      <c r="E48" s="174">
        <v>73</v>
      </c>
      <c r="F48" s="96">
        <v>3</v>
      </c>
      <c r="G48" s="96">
        <v>0</v>
      </c>
      <c r="H48" s="96">
        <v>149</v>
      </c>
      <c r="I48" s="21"/>
    </row>
    <row r="49" spans="1:25" x14ac:dyDescent="0.2">
      <c r="A49" s="33" t="s">
        <v>35</v>
      </c>
      <c r="B49" s="22">
        <f t="shared" si="11"/>
        <v>459</v>
      </c>
      <c r="C49" s="172">
        <f t="shared" si="12"/>
        <v>347</v>
      </c>
      <c r="D49" s="96">
        <v>297</v>
      </c>
      <c r="E49" s="174">
        <v>50</v>
      </c>
      <c r="F49" s="96">
        <v>0</v>
      </c>
      <c r="G49" s="96">
        <v>0</v>
      </c>
      <c r="H49" s="96">
        <v>112</v>
      </c>
      <c r="I49" s="21"/>
    </row>
    <row r="50" spans="1:25" x14ac:dyDescent="0.2">
      <c r="A50" s="33" t="s">
        <v>36</v>
      </c>
      <c r="B50" s="22">
        <f t="shared" si="11"/>
        <v>505</v>
      </c>
      <c r="C50" s="172">
        <f t="shared" si="12"/>
        <v>374</v>
      </c>
      <c r="D50" s="96">
        <v>323</v>
      </c>
      <c r="E50" s="174">
        <v>51</v>
      </c>
      <c r="F50" s="96">
        <v>0</v>
      </c>
      <c r="G50" s="96">
        <v>0</v>
      </c>
      <c r="H50" s="96">
        <v>131</v>
      </c>
      <c r="I50" s="21"/>
    </row>
    <row r="51" spans="1:25" x14ac:dyDescent="0.2">
      <c r="A51" s="33" t="s">
        <v>48</v>
      </c>
      <c r="B51" s="22">
        <f t="shared" si="11"/>
        <v>284</v>
      </c>
      <c r="C51" s="172">
        <f t="shared" si="12"/>
        <v>233</v>
      </c>
      <c r="D51" s="96">
        <v>204</v>
      </c>
      <c r="E51" s="174">
        <v>29</v>
      </c>
      <c r="F51" s="96">
        <v>2</v>
      </c>
      <c r="G51" s="96">
        <v>0</v>
      </c>
      <c r="H51" s="96">
        <v>49</v>
      </c>
      <c r="I51" s="21"/>
    </row>
    <row r="52" spans="1:25" x14ac:dyDescent="0.2">
      <c r="A52" s="33" t="s">
        <v>49</v>
      </c>
      <c r="B52" s="22">
        <f t="shared" si="11"/>
        <v>448</v>
      </c>
      <c r="C52" s="172">
        <f t="shared" si="12"/>
        <v>346</v>
      </c>
      <c r="D52" s="96">
        <v>290</v>
      </c>
      <c r="E52" s="174">
        <v>56</v>
      </c>
      <c r="F52" s="96">
        <v>0</v>
      </c>
      <c r="G52" s="96">
        <v>0</v>
      </c>
      <c r="H52" s="96">
        <v>102</v>
      </c>
      <c r="I52" s="21"/>
    </row>
    <row r="53" spans="1:25" x14ac:dyDescent="0.2">
      <c r="A53" s="34" t="s">
        <v>124</v>
      </c>
      <c r="B53" s="22">
        <f t="shared" si="11"/>
        <v>2289</v>
      </c>
      <c r="C53" s="22">
        <f t="shared" si="12"/>
        <v>1741</v>
      </c>
      <c r="D53" s="23">
        <f>SUM(D48:D52)</f>
        <v>1482</v>
      </c>
      <c r="E53" s="53">
        <f>SUM(E48:E52)</f>
        <v>259</v>
      </c>
      <c r="F53" s="23">
        <f>SUM(F48:F52)</f>
        <v>5</v>
      </c>
      <c r="G53" s="23">
        <f>SUM(G48:G52)</f>
        <v>0</v>
      </c>
      <c r="H53" s="23">
        <f>SUM(H48:H52)</f>
        <v>543</v>
      </c>
      <c r="I53" s="21"/>
    </row>
    <row r="54" spans="1:25" ht="3.6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5" ht="71.25" x14ac:dyDescent="0.2">
      <c r="A55" s="8" t="s">
        <v>478</v>
      </c>
      <c r="B55" s="51" t="s">
        <v>0</v>
      </c>
      <c r="C55" s="51" t="s">
        <v>286</v>
      </c>
      <c r="D55" s="51" t="s">
        <v>286</v>
      </c>
      <c r="E55" s="51" t="s">
        <v>286</v>
      </c>
      <c r="F55" s="51" t="s">
        <v>285</v>
      </c>
      <c r="G55" s="51" t="s">
        <v>325</v>
      </c>
      <c r="H55" s="51" t="s">
        <v>285</v>
      </c>
      <c r="I55" s="51" t="s">
        <v>284</v>
      </c>
      <c r="J55" s="51" t="s">
        <v>326</v>
      </c>
      <c r="K55" s="51" t="s">
        <v>284</v>
      </c>
      <c r="L55" s="51" t="s">
        <v>284</v>
      </c>
      <c r="M55" s="51" t="s">
        <v>1</v>
      </c>
      <c r="N55" s="51" t="s">
        <v>64</v>
      </c>
      <c r="O55" s="51" t="s">
        <v>65</v>
      </c>
      <c r="P55" s="54"/>
    </row>
    <row r="56" spans="1:25" x14ac:dyDescent="0.2">
      <c r="A56" s="9" t="s">
        <v>76</v>
      </c>
      <c r="B56" s="35"/>
      <c r="C56" s="35" t="s">
        <v>3</v>
      </c>
      <c r="D56" s="35" t="s">
        <v>4</v>
      </c>
      <c r="E56" s="35" t="s">
        <v>8</v>
      </c>
      <c r="F56" s="35" t="s">
        <v>3</v>
      </c>
      <c r="G56" s="35" t="s">
        <v>5</v>
      </c>
      <c r="H56" s="35" t="s">
        <v>6</v>
      </c>
      <c r="I56" s="35" t="s">
        <v>3</v>
      </c>
      <c r="J56" s="35" t="s">
        <v>5</v>
      </c>
      <c r="K56" s="35" t="s">
        <v>6</v>
      </c>
      <c r="L56" s="2" t="s">
        <v>8</v>
      </c>
      <c r="M56" s="35" t="s">
        <v>9</v>
      </c>
      <c r="N56" s="35"/>
      <c r="O56" s="35"/>
      <c r="P56" s="52"/>
    </row>
    <row r="57" spans="1:25" ht="12" customHeight="1" x14ac:dyDescent="0.2">
      <c r="A57" s="33" t="s">
        <v>34</v>
      </c>
      <c r="B57" s="22">
        <f t="shared" ref="B57:B62" si="13">SUM(C57,F57,I57,M57:O57)</f>
        <v>1186</v>
      </c>
      <c r="C57" s="172">
        <f t="shared" ref="C57:C62" si="14">SUM(D57:E57)</f>
        <v>158</v>
      </c>
      <c r="D57" s="96">
        <v>141</v>
      </c>
      <c r="E57" s="96">
        <v>17</v>
      </c>
      <c r="F57" s="96">
        <f t="shared" ref="F57:F62" si="15">SUM(G57:H57)</f>
        <v>427</v>
      </c>
      <c r="G57" s="171">
        <v>368</v>
      </c>
      <c r="H57" s="96">
        <v>59</v>
      </c>
      <c r="I57" s="174">
        <f t="shared" ref="I57:I62" si="16">SUM(J57:L57)</f>
        <v>434</v>
      </c>
      <c r="J57" s="174">
        <v>353</v>
      </c>
      <c r="K57" s="174">
        <v>51</v>
      </c>
      <c r="L57" s="174">
        <v>30</v>
      </c>
      <c r="M57" s="174">
        <v>2</v>
      </c>
      <c r="N57" s="174">
        <v>0</v>
      </c>
      <c r="O57" s="96">
        <v>165</v>
      </c>
    </row>
    <row r="58" spans="1:25" x14ac:dyDescent="0.2">
      <c r="A58" s="33" t="s">
        <v>35</v>
      </c>
      <c r="B58" s="22">
        <f t="shared" si="13"/>
        <v>918</v>
      </c>
      <c r="C58" s="172">
        <f t="shared" si="14"/>
        <v>126</v>
      </c>
      <c r="D58" s="96">
        <v>114</v>
      </c>
      <c r="E58" s="96">
        <v>12</v>
      </c>
      <c r="F58" s="96">
        <f t="shared" si="15"/>
        <v>336</v>
      </c>
      <c r="G58" s="171">
        <v>293</v>
      </c>
      <c r="H58" s="96">
        <v>43</v>
      </c>
      <c r="I58" s="174">
        <f t="shared" si="16"/>
        <v>328</v>
      </c>
      <c r="J58" s="174">
        <v>266</v>
      </c>
      <c r="K58" s="174">
        <v>43</v>
      </c>
      <c r="L58" s="174">
        <v>19</v>
      </c>
      <c r="M58" s="174">
        <v>1</v>
      </c>
      <c r="N58" s="174">
        <v>0</v>
      </c>
      <c r="O58" s="96">
        <v>127</v>
      </c>
      <c r="P58" s="21"/>
    </row>
    <row r="59" spans="1:25" x14ac:dyDescent="0.2">
      <c r="A59" s="33" t="s">
        <v>36</v>
      </c>
      <c r="B59" s="22">
        <f t="shared" si="13"/>
        <v>1010</v>
      </c>
      <c r="C59" s="172">
        <f t="shared" si="14"/>
        <v>157</v>
      </c>
      <c r="D59" s="96">
        <v>147</v>
      </c>
      <c r="E59" s="96">
        <v>10</v>
      </c>
      <c r="F59" s="96">
        <f t="shared" si="15"/>
        <v>327</v>
      </c>
      <c r="G59" s="171">
        <v>295</v>
      </c>
      <c r="H59" s="96">
        <v>32</v>
      </c>
      <c r="I59" s="174">
        <f t="shared" si="16"/>
        <v>352</v>
      </c>
      <c r="J59" s="174">
        <v>289</v>
      </c>
      <c r="K59" s="174">
        <v>38</v>
      </c>
      <c r="L59" s="174">
        <v>25</v>
      </c>
      <c r="M59" s="174">
        <v>0</v>
      </c>
      <c r="N59" s="174">
        <v>0</v>
      </c>
      <c r="O59" s="96">
        <v>174</v>
      </c>
      <c r="P59" s="21"/>
    </row>
    <row r="60" spans="1:25" x14ac:dyDescent="0.2">
      <c r="A60" s="36" t="s">
        <v>48</v>
      </c>
      <c r="B60" s="22">
        <f t="shared" si="13"/>
        <v>568</v>
      </c>
      <c r="C60" s="172">
        <f t="shared" si="14"/>
        <v>67</v>
      </c>
      <c r="D60" s="96">
        <v>62</v>
      </c>
      <c r="E60" s="96">
        <v>5</v>
      </c>
      <c r="F60" s="96">
        <f t="shared" si="15"/>
        <v>219</v>
      </c>
      <c r="G60" s="171">
        <v>200</v>
      </c>
      <c r="H60" s="96">
        <v>19</v>
      </c>
      <c r="I60" s="174">
        <f t="shared" si="16"/>
        <v>215</v>
      </c>
      <c r="J60" s="174">
        <v>182</v>
      </c>
      <c r="K60" s="174">
        <v>23</v>
      </c>
      <c r="L60" s="174">
        <v>10</v>
      </c>
      <c r="M60" s="174">
        <v>1</v>
      </c>
      <c r="N60" s="174">
        <v>0</v>
      </c>
      <c r="O60" s="96">
        <v>66</v>
      </c>
      <c r="P60" s="21"/>
    </row>
    <row r="61" spans="1:25" x14ac:dyDescent="0.2">
      <c r="A61" s="33" t="s">
        <v>49</v>
      </c>
      <c r="B61" s="22">
        <f t="shared" si="13"/>
        <v>896</v>
      </c>
      <c r="C61" s="172">
        <f t="shared" si="14"/>
        <v>87</v>
      </c>
      <c r="D61" s="96">
        <v>81</v>
      </c>
      <c r="E61" s="96">
        <v>6</v>
      </c>
      <c r="F61" s="96">
        <f t="shared" si="15"/>
        <v>351</v>
      </c>
      <c r="G61" s="171">
        <v>303</v>
      </c>
      <c r="H61" s="96">
        <v>48</v>
      </c>
      <c r="I61" s="174">
        <f t="shared" si="16"/>
        <v>338</v>
      </c>
      <c r="J61" s="174">
        <v>284</v>
      </c>
      <c r="K61" s="174">
        <v>43</v>
      </c>
      <c r="L61" s="174">
        <v>11</v>
      </c>
      <c r="M61" s="174">
        <v>0</v>
      </c>
      <c r="N61" s="174">
        <v>2</v>
      </c>
      <c r="O61" s="96">
        <v>118</v>
      </c>
      <c r="P61" s="21"/>
    </row>
    <row r="62" spans="1:25" x14ac:dyDescent="0.2">
      <c r="A62" s="37" t="s">
        <v>124</v>
      </c>
      <c r="B62" s="22">
        <f t="shared" si="13"/>
        <v>4578</v>
      </c>
      <c r="C62" s="22">
        <f t="shared" si="14"/>
        <v>595</v>
      </c>
      <c r="D62" s="23">
        <f>SUM(D57:D61)</f>
        <v>545</v>
      </c>
      <c r="E62" s="23">
        <f>SUM(E57:E61)</f>
        <v>50</v>
      </c>
      <c r="F62" s="23">
        <f t="shared" si="15"/>
        <v>1660</v>
      </c>
      <c r="G62" s="32">
        <f>SUM(G57:G61)</f>
        <v>1459</v>
      </c>
      <c r="H62" s="23">
        <f>SUM(H57:H61)</f>
        <v>201</v>
      </c>
      <c r="I62" s="53">
        <f t="shared" si="16"/>
        <v>1667</v>
      </c>
      <c r="J62" s="53">
        <f t="shared" ref="J62:O62" si="17">SUM(J57:J61)</f>
        <v>1374</v>
      </c>
      <c r="K62" s="53">
        <f t="shared" si="17"/>
        <v>198</v>
      </c>
      <c r="L62" s="53">
        <f t="shared" si="17"/>
        <v>95</v>
      </c>
      <c r="M62" s="53">
        <f t="shared" si="17"/>
        <v>4</v>
      </c>
      <c r="N62" s="53">
        <f t="shared" si="17"/>
        <v>2</v>
      </c>
      <c r="O62" s="23">
        <f t="shared" si="17"/>
        <v>650</v>
      </c>
      <c r="P62" s="21"/>
    </row>
    <row r="63" spans="1:25" ht="3.6" customHeight="1" x14ac:dyDescent="0.2">
      <c r="A63" s="6"/>
      <c r="B63" s="25"/>
      <c r="C63" s="25"/>
      <c r="D63" s="26"/>
      <c r="E63" s="26"/>
      <c r="F63" s="26"/>
      <c r="G63" s="38"/>
      <c r="H63" s="26"/>
      <c r="I63" s="52"/>
      <c r="J63" s="52"/>
      <c r="K63" s="52"/>
      <c r="L63" s="52"/>
      <c r="M63" s="52"/>
      <c r="N63" s="52"/>
      <c r="O63" s="26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66.75" x14ac:dyDescent="0.2">
      <c r="A64" s="8" t="s">
        <v>479</v>
      </c>
      <c r="B64" s="51" t="s">
        <v>0</v>
      </c>
      <c r="C64" s="51" t="s">
        <v>283</v>
      </c>
      <c r="D64" s="51" t="s">
        <v>283</v>
      </c>
      <c r="E64" s="51" t="s">
        <v>327</v>
      </c>
      <c r="F64" s="51" t="s">
        <v>1</v>
      </c>
      <c r="G64" s="51" t="s">
        <v>64</v>
      </c>
      <c r="H64" s="51" t="s">
        <v>65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25" x14ac:dyDescent="0.2">
      <c r="A65" s="9" t="s">
        <v>2</v>
      </c>
      <c r="B65" s="35"/>
      <c r="C65" s="35" t="s">
        <v>3</v>
      </c>
      <c r="D65" s="35" t="s">
        <v>4</v>
      </c>
      <c r="E65" s="35" t="s">
        <v>5</v>
      </c>
      <c r="F65" s="35" t="s">
        <v>9</v>
      </c>
      <c r="G65" s="35"/>
      <c r="H65" s="35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1:25" x14ac:dyDescent="0.2">
      <c r="A66" s="33" t="s">
        <v>34</v>
      </c>
      <c r="B66" s="22">
        <f t="shared" ref="B66:B71" si="18">SUM(C66,F66:H66)</f>
        <v>593</v>
      </c>
      <c r="C66" s="172">
        <f t="shared" ref="C66:C71" si="19">SUM(D66:E66)</f>
        <v>523</v>
      </c>
      <c r="D66" s="96">
        <v>165</v>
      </c>
      <c r="E66" s="96">
        <v>358</v>
      </c>
      <c r="F66" s="174">
        <v>1</v>
      </c>
      <c r="G66" s="174">
        <v>0</v>
      </c>
      <c r="H66" s="96">
        <v>69</v>
      </c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1:25" x14ac:dyDescent="0.2">
      <c r="A67" s="33" t="s">
        <v>35</v>
      </c>
      <c r="B67" s="22">
        <f t="shared" si="18"/>
        <v>459</v>
      </c>
      <c r="C67" s="172">
        <f t="shared" si="19"/>
        <v>395</v>
      </c>
      <c r="D67" s="96">
        <v>134</v>
      </c>
      <c r="E67" s="96">
        <v>261</v>
      </c>
      <c r="F67" s="174">
        <v>1</v>
      </c>
      <c r="G67" s="174">
        <v>0</v>
      </c>
      <c r="H67" s="96">
        <v>63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25" x14ac:dyDescent="0.2">
      <c r="A68" s="33" t="s">
        <v>36</v>
      </c>
      <c r="B68" s="22">
        <f t="shared" si="18"/>
        <v>505</v>
      </c>
      <c r="C68" s="172">
        <f t="shared" si="19"/>
        <v>435</v>
      </c>
      <c r="D68" s="96">
        <v>172</v>
      </c>
      <c r="E68" s="96">
        <v>263</v>
      </c>
      <c r="F68" s="174">
        <v>0</v>
      </c>
      <c r="G68" s="174">
        <v>0</v>
      </c>
      <c r="H68" s="96">
        <v>70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1:25" x14ac:dyDescent="0.2">
      <c r="A69" s="36" t="s">
        <v>48</v>
      </c>
      <c r="B69" s="22">
        <f t="shared" si="18"/>
        <v>284</v>
      </c>
      <c r="C69" s="172">
        <f t="shared" si="19"/>
        <v>259</v>
      </c>
      <c r="D69" s="96">
        <v>67</v>
      </c>
      <c r="E69" s="96">
        <v>192</v>
      </c>
      <c r="F69" s="174">
        <v>1</v>
      </c>
      <c r="G69" s="174">
        <v>0</v>
      </c>
      <c r="H69" s="96">
        <v>24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1:25" x14ac:dyDescent="0.2">
      <c r="A70" s="33" t="s">
        <v>49</v>
      </c>
      <c r="B70" s="22">
        <f t="shared" si="18"/>
        <v>448</v>
      </c>
      <c r="C70" s="172">
        <f t="shared" si="19"/>
        <v>393</v>
      </c>
      <c r="D70" s="96">
        <v>100</v>
      </c>
      <c r="E70" s="96">
        <v>293</v>
      </c>
      <c r="F70" s="174">
        <v>1</v>
      </c>
      <c r="G70" s="174">
        <v>0</v>
      </c>
      <c r="H70" s="96">
        <v>54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1:25" x14ac:dyDescent="0.2">
      <c r="A71" s="37" t="s">
        <v>124</v>
      </c>
      <c r="B71" s="22">
        <f t="shared" si="18"/>
        <v>2289</v>
      </c>
      <c r="C71" s="22">
        <f t="shared" si="19"/>
        <v>2005</v>
      </c>
      <c r="D71" s="23">
        <f>SUM(D66:D70)</f>
        <v>638</v>
      </c>
      <c r="E71" s="23">
        <f>SUM(E66:E70)</f>
        <v>1367</v>
      </c>
      <c r="F71" s="53">
        <f>SUM(F66:F70)</f>
        <v>4</v>
      </c>
      <c r="G71" s="53">
        <f>SUM(G66:G70)</f>
        <v>0</v>
      </c>
      <c r="H71" s="23">
        <f>SUM(H66:H70)</f>
        <v>280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25" ht="3.6" customHeight="1" x14ac:dyDescent="0.2">
      <c r="A72" s="6"/>
      <c r="B72" s="25"/>
      <c r="C72" s="25"/>
      <c r="D72" s="26"/>
      <c r="E72" s="26"/>
      <c r="F72" s="26"/>
      <c r="G72" s="38"/>
      <c r="H72" s="26"/>
      <c r="I72" s="52"/>
      <c r="J72" s="52"/>
      <c r="K72" s="52"/>
      <c r="L72" s="52"/>
      <c r="M72" s="52"/>
      <c r="N72" s="52"/>
      <c r="O72" s="26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63" x14ac:dyDescent="0.2">
      <c r="A73" s="8" t="s">
        <v>480</v>
      </c>
      <c r="B73" s="51" t="s">
        <v>0</v>
      </c>
      <c r="C73" s="51" t="s">
        <v>282</v>
      </c>
      <c r="D73" s="51" t="s">
        <v>282</v>
      </c>
      <c r="E73" s="51" t="s">
        <v>328</v>
      </c>
      <c r="F73" s="51" t="s">
        <v>282</v>
      </c>
      <c r="G73" s="51" t="s">
        <v>281</v>
      </c>
      <c r="H73" s="51" t="s">
        <v>281</v>
      </c>
      <c r="I73" s="51" t="s">
        <v>281</v>
      </c>
      <c r="J73" s="51" t="s">
        <v>1</v>
      </c>
      <c r="K73" s="51" t="s">
        <v>64</v>
      </c>
      <c r="L73" s="51" t="s">
        <v>65</v>
      </c>
      <c r="M73" s="21"/>
      <c r="N73" s="21"/>
      <c r="O73" s="5"/>
      <c r="P73" s="5"/>
      <c r="Q73" s="39"/>
      <c r="R73" s="21"/>
      <c r="S73" s="21"/>
      <c r="T73" s="21"/>
      <c r="U73" s="21"/>
      <c r="V73" s="21"/>
      <c r="W73" s="21"/>
      <c r="X73" s="21"/>
    </row>
    <row r="74" spans="1:25" x14ac:dyDescent="0.2">
      <c r="A74" s="9" t="s">
        <v>2</v>
      </c>
      <c r="B74" s="35"/>
      <c r="C74" s="35" t="s">
        <v>3</v>
      </c>
      <c r="D74" s="35" t="s">
        <v>4</v>
      </c>
      <c r="E74" s="35" t="s">
        <v>5</v>
      </c>
      <c r="F74" s="35" t="s">
        <v>95</v>
      </c>
      <c r="G74" s="35" t="s">
        <v>3</v>
      </c>
      <c r="H74" s="35" t="s">
        <v>6</v>
      </c>
      <c r="I74" s="35" t="s">
        <v>8</v>
      </c>
      <c r="J74" s="2" t="s">
        <v>9</v>
      </c>
      <c r="K74" s="35"/>
      <c r="L74" s="35"/>
      <c r="M74" s="21"/>
      <c r="N74" s="21"/>
      <c r="O74" s="5"/>
      <c r="P74" s="5"/>
      <c r="Q74" s="21"/>
      <c r="R74" s="21"/>
      <c r="S74" s="21"/>
      <c r="T74" s="21"/>
      <c r="U74" s="21"/>
      <c r="V74" s="21"/>
      <c r="W74" s="21"/>
      <c r="X74" s="21"/>
    </row>
    <row r="75" spans="1:25" x14ac:dyDescent="0.2">
      <c r="A75" s="36" t="s">
        <v>74</v>
      </c>
      <c r="B75" s="22">
        <f>SUM(C75,G75,J75:L75)</f>
        <v>614</v>
      </c>
      <c r="C75" s="172">
        <f>SUM(D75:F75)</f>
        <v>338</v>
      </c>
      <c r="D75" s="96">
        <v>79</v>
      </c>
      <c r="E75" s="96">
        <v>242</v>
      </c>
      <c r="F75" s="96">
        <v>17</v>
      </c>
      <c r="G75" s="96">
        <f>SUM(H75:I75)</f>
        <v>269</v>
      </c>
      <c r="H75" s="96">
        <v>232</v>
      </c>
      <c r="I75" s="96">
        <v>37</v>
      </c>
      <c r="J75" s="96">
        <v>0</v>
      </c>
      <c r="K75" s="96">
        <v>0</v>
      </c>
      <c r="L75" s="96">
        <v>7</v>
      </c>
      <c r="M75" s="21"/>
      <c r="N75" s="21"/>
      <c r="O75" s="5"/>
      <c r="P75" s="5"/>
      <c r="Q75" s="21"/>
      <c r="R75" s="21"/>
      <c r="S75" s="21"/>
      <c r="T75" s="21"/>
      <c r="U75" s="21"/>
      <c r="V75" s="21"/>
      <c r="W75" s="21"/>
      <c r="X75" s="21"/>
    </row>
    <row r="76" spans="1:25" x14ac:dyDescent="0.2">
      <c r="A76" s="33" t="s">
        <v>44</v>
      </c>
      <c r="B76" s="22">
        <f>SUM(C76,G76,J76:L76)</f>
        <v>604</v>
      </c>
      <c r="C76" s="172">
        <f>SUM(D76:F76)</f>
        <v>381</v>
      </c>
      <c r="D76" s="96">
        <v>103</v>
      </c>
      <c r="E76" s="96">
        <v>270</v>
      </c>
      <c r="F76" s="96">
        <v>8</v>
      </c>
      <c r="G76" s="96">
        <f>SUM(H76:I76)</f>
        <v>218</v>
      </c>
      <c r="H76" s="96">
        <v>194</v>
      </c>
      <c r="I76" s="96">
        <v>24</v>
      </c>
      <c r="J76" s="96">
        <v>0</v>
      </c>
      <c r="K76" s="96">
        <v>0</v>
      </c>
      <c r="L76" s="96">
        <v>5</v>
      </c>
      <c r="M76" s="21"/>
      <c r="N76" s="21"/>
      <c r="O76" s="5"/>
      <c r="P76" s="5"/>
      <c r="Q76" s="21"/>
      <c r="R76" s="21"/>
      <c r="S76" s="21"/>
      <c r="T76" s="21"/>
      <c r="U76" s="21"/>
      <c r="V76" s="21"/>
      <c r="W76" s="21"/>
      <c r="X76" s="21"/>
    </row>
    <row r="77" spans="1:25" ht="16.5" customHeight="1" x14ac:dyDescent="0.2">
      <c r="A77" s="37" t="s">
        <v>124</v>
      </c>
      <c r="B77" s="22">
        <f>SUM(C77,G77,J77:L77)</f>
        <v>1218</v>
      </c>
      <c r="C77" s="22">
        <f>SUM(D77:F77)</f>
        <v>719</v>
      </c>
      <c r="D77" s="23">
        <f>SUM(D75:D76)</f>
        <v>182</v>
      </c>
      <c r="E77" s="23">
        <f>SUM(E75:E76)</f>
        <v>512</v>
      </c>
      <c r="F77" s="23">
        <f>SUM(F75:F76)</f>
        <v>25</v>
      </c>
      <c r="G77" s="23">
        <f>SUM(H77:I77)</f>
        <v>487</v>
      </c>
      <c r="H77" s="23">
        <f>SUM(H75:H76)</f>
        <v>426</v>
      </c>
      <c r="I77" s="23">
        <f>SUM(I75:I76)</f>
        <v>61</v>
      </c>
      <c r="J77" s="23">
        <f>SUM(J75:J76)</f>
        <v>0</v>
      </c>
      <c r="K77" s="23">
        <f>SUM(K75:K76)</f>
        <v>0</v>
      </c>
      <c r="L77" s="23">
        <f>SUM(L75:L76)</f>
        <v>12</v>
      </c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  <row r="78" spans="1:25" ht="3.6" customHeight="1" x14ac:dyDescent="0.2">
      <c r="A78" s="7"/>
      <c r="B78" s="40"/>
      <c r="C78" s="41"/>
      <c r="D78" s="41"/>
      <c r="E78" s="54"/>
      <c r="F78" s="54"/>
      <c r="G78" s="54"/>
      <c r="H78" s="54"/>
      <c r="I78" s="42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</row>
    <row r="79" spans="1:25" ht="72.75" x14ac:dyDescent="0.2">
      <c r="A79" s="8" t="s">
        <v>481</v>
      </c>
      <c r="B79" s="51" t="s">
        <v>0</v>
      </c>
      <c r="C79" s="51" t="s">
        <v>280</v>
      </c>
      <c r="D79" s="51" t="s">
        <v>280</v>
      </c>
      <c r="E79" s="51" t="s">
        <v>329</v>
      </c>
      <c r="F79" s="51" t="s">
        <v>280</v>
      </c>
      <c r="G79" s="51" t="s">
        <v>279</v>
      </c>
      <c r="H79" s="51" t="s">
        <v>279</v>
      </c>
      <c r="I79" s="51" t="s">
        <v>1</v>
      </c>
      <c r="J79" s="51" t="s">
        <v>64</v>
      </c>
      <c r="K79" s="51" t="s">
        <v>65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</row>
    <row r="80" spans="1:25" x14ac:dyDescent="0.2">
      <c r="A80" s="9" t="s">
        <v>2</v>
      </c>
      <c r="B80" s="2"/>
      <c r="C80" s="2" t="s">
        <v>3</v>
      </c>
      <c r="D80" s="2" t="s">
        <v>4</v>
      </c>
      <c r="E80" s="2" t="s">
        <v>5</v>
      </c>
      <c r="F80" s="2" t="s">
        <v>8</v>
      </c>
      <c r="G80" s="2" t="s">
        <v>3</v>
      </c>
      <c r="H80" s="2" t="s">
        <v>6</v>
      </c>
      <c r="I80" s="2" t="s">
        <v>9</v>
      </c>
      <c r="J80" s="2"/>
      <c r="K80" s="2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1:24" x14ac:dyDescent="0.2">
      <c r="A81" s="10" t="s">
        <v>43</v>
      </c>
      <c r="B81" s="2">
        <f>SUM(C81,G81,I81:K81)</f>
        <v>614</v>
      </c>
      <c r="C81" s="152">
        <f>SUM(D81:F81)</f>
        <v>333</v>
      </c>
      <c r="D81" s="152">
        <v>83</v>
      </c>
      <c r="E81" s="152">
        <v>227</v>
      </c>
      <c r="F81" s="152">
        <v>23</v>
      </c>
      <c r="G81" s="152">
        <f>H81</f>
        <v>273</v>
      </c>
      <c r="H81" s="152">
        <v>273</v>
      </c>
      <c r="I81" s="152">
        <v>0</v>
      </c>
      <c r="J81" s="152">
        <v>0</v>
      </c>
      <c r="K81" s="152">
        <v>8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</row>
    <row r="82" spans="1:24" x14ac:dyDescent="0.2">
      <c r="A82" s="11" t="s">
        <v>44</v>
      </c>
      <c r="B82" s="2">
        <f>SUM(C82,G82,I82:K82)</f>
        <v>604</v>
      </c>
      <c r="C82" s="172">
        <f>SUM(D82:F82)</f>
        <v>384</v>
      </c>
      <c r="D82" s="96">
        <v>101</v>
      </c>
      <c r="E82" s="174">
        <v>261</v>
      </c>
      <c r="F82" s="96">
        <v>22</v>
      </c>
      <c r="G82" s="96">
        <f>H82</f>
        <v>209</v>
      </c>
      <c r="H82" s="96">
        <v>209</v>
      </c>
      <c r="I82" s="96">
        <v>0</v>
      </c>
      <c r="J82" s="96">
        <v>0</v>
      </c>
      <c r="K82" s="96">
        <v>11</v>
      </c>
      <c r="L82" s="21"/>
      <c r="M82" s="21"/>
      <c r="N82" s="21"/>
      <c r="O82" s="21"/>
      <c r="P82" s="21"/>
      <c r="Q82" s="21"/>
      <c r="R82" s="21"/>
      <c r="S82" s="21"/>
      <c r="T82" s="21"/>
      <c r="U82" s="21"/>
    </row>
    <row r="83" spans="1:24" x14ac:dyDescent="0.2">
      <c r="A83" s="12" t="s">
        <v>124</v>
      </c>
      <c r="B83" s="2">
        <f>SUM(C83,G83,I83:K83)</f>
        <v>1218</v>
      </c>
      <c r="C83" s="22">
        <f>SUM(D83:F83)</f>
        <v>717</v>
      </c>
      <c r="D83" s="23">
        <f>SUM(D81:D82)</f>
        <v>184</v>
      </c>
      <c r="E83" s="53">
        <f>SUM(E81:E82)</f>
        <v>488</v>
      </c>
      <c r="F83" s="23">
        <f>SUM(F81:F82)</f>
        <v>45</v>
      </c>
      <c r="G83" s="23">
        <f>H83</f>
        <v>482</v>
      </c>
      <c r="H83" s="23">
        <f>SUM(H81:H82)</f>
        <v>482</v>
      </c>
      <c r="I83" s="23">
        <f>SUM(I81:I82)</f>
        <v>0</v>
      </c>
      <c r="J83" s="23">
        <f>SUM(J81:J82)</f>
        <v>0</v>
      </c>
      <c r="K83" s="23">
        <f>SUM(K81:K82)</f>
        <v>19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1:24" ht="3.6" customHeight="1" x14ac:dyDescent="0.2">
      <c r="A84" s="13"/>
      <c r="B84" s="25"/>
      <c r="C84" s="25"/>
      <c r="D84" s="26"/>
      <c r="E84" s="52"/>
      <c r="F84" s="26"/>
      <c r="G84" s="26"/>
      <c r="H84" s="26"/>
      <c r="I84" s="26"/>
      <c r="J84" s="26"/>
      <c r="K84" s="26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1:24" ht="72.75" x14ac:dyDescent="0.2">
      <c r="A85" s="8" t="s">
        <v>482</v>
      </c>
      <c r="B85" s="51" t="s">
        <v>0</v>
      </c>
      <c r="C85" s="51" t="s">
        <v>278</v>
      </c>
      <c r="D85" s="51" t="s">
        <v>278</v>
      </c>
      <c r="E85" s="51" t="s">
        <v>332</v>
      </c>
      <c r="F85" s="51" t="s">
        <v>278</v>
      </c>
      <c r="G85" s="51" t="s">
        <v>278</v>
      </c>
      <c r="H85" s="51" t="s">
        <v>277</v>
      </c>
      <c r="I85" s="51" t="s">
        <v>333</v>
      </c>
      <c r="J85" s="51" t="s">
        <v>277</v>
      </c>
      <c r="K85" s="51" t="s">
        <v>276</v>
      </c>
      <c r="L85" s="51" t="s">
        <v>1</v>
      </c>
      <c r="M85" s="51" t="s">
        <v>64</v>
      </c>
      <c r="N85" s="51" t="s">
        <v>65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</row>
    <row r="86" spans="1:24" x14ac:dyDescent="0.2">
      <c r="A86" s="9" t="s">
        <v>76</v>
      </c>
      <c r="B86" s="2"/>
      <c r="C86" s="2" t="s">
        <v>3</v>
      </c>
      <c r="D86" s="2" t="s">
        <v>4</v>
      </c>
      <c r="E86" s="2" t="s">
        <v>5</v>
      </c>
      <c r="F86" s="2" t="s">
        <v>6</v>
      </c>
      <c r="G86" s="2" t="s">
        <v>8</v>
      </c>
      <c r="H86" s="2" t="s">
        <v>3</v>
      </c>
      <c r="I86" s="2" t="s">
        <v>5</v>
      </c>
      <c r="J86" s="2" t="s">
        <v>7</v>
      </c>
      <c r="K86" s="2" t="s">
        <v>9</v>
      </c>
      <c r="L86" s="2" t="s">
        <v>9</v>
      </c>
      <c r="M86" s="2"/>
      <c r="N86" s="2"/>
      <c r="O86" s="21"/>
      <c r="P86" s="21"/>
      <c r="Q86" s="21"/>
      <c r="R86" s="21"/>
      <c r="S86" s="21"/>
      <c r="T86" s="21"/>
      <c r="U86" s="21"/>
      <c r="V86" s="21"/>
      <c r="W86" s="21"/>
      <c r="X86" s="21"/>
    </row>
    <row r="87" spans="1:24" x14ac:dyDescent="0.2">
      <c r="A87" s="10" t="s">
        <v>43</v>
      </c>
      <c r="B87" s="2">
        <f>SUM(C87,H87,K87:N87)</f>
        <v>1228</v>
      </c>
      <c r="C87" s="152">
        <f>SUM(D87:G87)</f>
        <v>563</v>
      </c>
      <c r="D87" s="152">
        <v>124</v>
      </c>
      <c r="E87" s="152">
        <v>308</v>
      </c>
      <c r="F87" s="152">
        <v>93</v>
      </c>
      <c r="G87" s="152">
        <v>38</v>
      </c>
      <c r="H87" s="152">
        <f>SUM(I87:J87)</f>
        <v>389</v>
      </c>
      <c r="I87" s="152">
        <v>340</v>
      </c>
      <c r="J87" s="152">
        <v>49</v>
      </c>
      <c r="K87" s="152">
        <v>20</v>
      </c>
      <c r="L87" s="152">
        <v>4</v>
      </c>
      <c r="M87" s="152">
        <v>0</v>
      </c>
      <c r="N87" s="152">
        <v>252</v>
      </c>
      <c r="O87" s="21"/>
      <c r="P87" s="21"/>
      <c r="Q87" s="21"/>
      <c r="R87" s="21"/>
      <c r="S87" s="21"/>
      <c r="T87" s="21"/>
      <c r="U87" s="21"/>
      <c r="V87" s="21"/>
      <c r="W87" s="21"/>
      <c r="X87" s="21"/>
    </row>
    <row r="88" spans="1:24" x14ac:dyDescent="0.2">
      <c r="A88" s="11" t="s">
        <v>44</v>
      </c>
      <c r="B88" s="2">
        <f>SUM(C88,H88,K88:N88)</f>
        <v>1208</v>
      </c>
      <c r="C88" s="172">
        <f>SUM(D88:G88)</f>
        <v>546</v>
      </c>
      <c r="D88" s="96">
        <v>137</v>
      </c>
      <c r="E88" s="174">
        <v>290</v>
      </c>
      <c r="F88" s="96">
        <v>94</v>
      </c>
      <c r="G88" s="96">
        <v>25</v>
      </c>
      <c r="H88" s="96">
        <f>SUM(I88:J88)</f>
        <v>379</v>
      </c>
      <c r="I88" s="96">
        <v>335</v>
      </c>
      <c r="J88" s="96">
        <v>44</v>
      </c>
      <c r="K88" s="96">
        <v>12</v>
      </c>
      <c r="L88" s="96">
        <v>2</v>
      </c>
      <c r="M88" s="96">
        <v>0</v>
      </c>
      <c r="N88" s="96">
        <v>269</v>
      </c>
      <c r="O88" s="21"/>
      <c r="P88" s="21"/>
      <c r="Q88" s="21"/>
      <c r="R88" s="21"/>
      <c r="S88" s="21"/>
      <c r="T88" s="21"/>
      <c r="U88" s="21"/>
      <c r="V88" s="21"/>
      <c r="W88" s="21"/>
      <c r="X88" s="21"/>
    </row>
    <row r="89" spans="1:24" x14ac:dyDescent="0.2">
      <c r="A89" s="12" t="s">
        <v>124</v>
      </c>
      <c r="B89" s="2">
        <f>SUM(C89,H89,K89:N89)</f>
        <v>2436</v>
      </c>
      <c r="C89" s="22">
        <f>SUM(D89:G89)</f>
        <v>1109</v>
      </c>
      <c r="D89" s="23">
        <f>SUM(D87:D88)</f>
        <v>261</v>
      </c>
      <c r="E89" s="53">
        <f>SUM(E87:E88)</f>
        <v>598</v>
      </c>
      <c r="F89" s="23">
        <f>SUM(F87:F88)</f>
        <v>187</v>
      </c>
      <c r="G89" s="23">
        <f>SUM(G87:G88)</f>
        <v>63</v>
      </c>
      <c r="H89" s="23">
        <f>SUM(I89:J89)</f>
        <v>768</v>
      </c>
      <c r="I89" s="23">
        <f t="shared" ref="I89:N89" si="20">SUM(I87:I88)</f>
        <v>675</v>
      </c>
      <c r="J89" s="23">
        <f t="shared" si="20"/>
        <v>93</v>
      </c>
      <c r="K89" s="23">
        <f t="shared" si="20"/>
        <v>32</v>
      </c>
      <c r="L89" s="23">
        <f t="shared" si="20"/>
        <v>6</v>
      </c>
      <c r="M89" s="23">
        <f t="shared" si="20"/>
        <v>0</v>
      </c>
      <c r="N89" s="23">
        <f t="shared" si="20"/>
        <v>521</v>
      </c>
      <c r="O89" s="21"/>
      <c r="P89" s="21"/>
      <c r="Q89" s="21"/>
      <c r="R89" s="21"/>
      <c r="S89" s="21"/>
      <c r="T89" s="21"/>
      <c r="U89" s="21"/>
      <c r="V89" s="21"/>
      <c r="W89" s="21"/>
      <c r="X89" s="21"/>
    </row>
    <row r="90" spans="1:24" ht="3.6" customHeight="1" x14ac:dyDescent="0.2">
      <c r="A90" s="13"/>
      <c r="B90" s="25"/>
      <c r="C90" s="25"/>
      <c r="D90" s="26"/>
      <c r="E90" s="52"/>
      <c r="F90" s="26"/>
      <c r="G90" s="26"/>
      <c r="H90" s="26"/>
      <c r="I90" s="26"/>
      <c r="J90" s="26"/>
      <c r="K90" s="26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1:24" ht="92.25" x14ac:dyDescent="0.2">
      <c r="A91" s="8" t="s">
        <v>483</v>
      </c>
      <c r="B91" s="51" t="s">
        <v>0</v>
      </c>
      <c r="C91" s="51" t="s">
        <v>275</v>
      </c>
      <c r="D91" s="51" t="s">
        <v>275</v>
      </c>
      <c r="E91" s="51" t="s">
        <v>274</v>
      </c>
      <c r="F91" s="51" t="s">
        <v>274</v>
      </c>
      <c r="G91" s="51" t="s">
        <v>330</v>
      </c>
      <c r="H91" s="51" t="s">
        <v>274</v>
      </c>
      <c r="I91" s="51" t="s">
        <v>915</v>
      </c>
      <c r="J91" s="51" t="s">
        <v>916</v>
      </c>
      <c r="K91" s="51" t="s">
        <v>1</v>
      </c>
      <c r="L91" s="51" t="s">
        <v>64</v>
      </c>
      <c r="M91" s="51" t="s">
        <v>65</v>
      </c>
      <c r="N91" s="21"/>
      <c r="O91" s="21"/>
      <c r="P91" s="21"/>
      <c r="Q91" s="21"/>
      <c r="R91" s="21"/>
      <c r="S91" s="21"/>
      <c r="T91" s="21"/>
      <c r="U91" s="21"/>
    </row>
    <row r="92" spans="1:24" x14ac:dyDescent="0.2">
      <c r="A92" s="9" t="s">
        <v>76</v>
      </c>
      <c r="B92" s="2"/>
      <c r="C92" s="2" t="s">
        <v>3</v>
      </c>
      <c r="D92" s="2" t="s">
        <v>4</v>
      </c>
      <c r="E92" s="2" t="s">
        <v>3</v>
      </c>
      <c r="F92" s="2" t="s">
        <v>4</v>
      </c>
      <c r="G92" s="2" t="s">
        <v>6</v>
      </c>
      <c r="H92" s="2" t="s">
        <v>8</v>
      </c>
      <c r="I92" s="2" t="s">
        <v>3</v>
      </c>
      <c r="J92" s="2" t="s">
        <v>5</v>
      </c>
      <c r="K92" s="2" t="s">
        <v>9</v>
      </c>
      <c r="L92" s="2"/>
      <c r="M92" s="2"/>
      <c r="N92" s="21"/>
      <c r="O92" s="21"/>
      <c r="P92" s="21"/>
      <c r="Q92" s="21"/>
      <c r="R92" s="21"/>
      <c r="S92" s="21"/>
      <c r="T92" s="21"/>
      <c r="U92" s="21"/>
    </row>
    <row r="93" spans="1:24" x14ac:dyDescent="0.2">
      <c r="A93" s="10" t="s">
        <v>43</v>
      </c>
      <c r="B93" s="2">
        <f>SUM(C93,E93,I93,K93:M93)</f>
        <v>1228</v>
      </c>
      <c r="C93" s="152">
        <f>D93</f>
        <v>233</v>
      </c>
      <c r="D93" s="152">
        <v>233</v>
      </c>
      <c r="E93" s="152">
        <f>SUM(F93:H93)</f>
        <v>404</v>
      </c>
      <c r="F93" s="152">
        <v>164</v>
      </c>
      <c r="G93" s="152">
        <v>192</v>
      </c>
      <c r="H93" s="152">
        <v>48</v>
      </c>
      <c r="I93" s="152">
        <f>J93</f>
        <v>394</v>
      </c>
      <c r="J93" s="152">
        <v>394</v>
      </c>
      <c r="K93" s="152">
        <v>3</v>
      </c>
      <c r="L93" s="152">
        <v>0</v>
      </c>
      <c r="M93" s="152">
        <v>194</v>
      </c>
      <c r="N93" s="21"/>
      <c r="O93" s="21"/>
      <c r="P93" s="21"/>
      <c r="Q93" s="21"/>
      <c r="R93" s="21"/>
      <c r="S93" s="21"/>
      <c r="T93" s="21"/>
      <c r="U93" s="21"/>
    </row>
    <row r="94" spans="1:24" x14ac:dyDescent="0.2">
      <c r="A94" s="11" t="s">
        <v>44</v>
      </c>
      <c r="B94" s="2">
        <f>SUM(C94,E94,I94,K94:M94)</f>
        <v>1208</v>
      </c>
      <c r="C94" s="172">
        <f>D94</f>
        <v>246</v>
      </c>
      <c r="D94" s="96">
        <v>246</v>
      </c>
      <c r="E94" s="174">
        <f>SUM(F94:H94)</f>
        <v>370</v>
      </c>
      <c r="F94" s="96">
        <v>161</v>
      </c>
      <c r="G94" s="96">
        <v>190</v>
      </c>
      <c r="H94" s="96">
        <v>19</v>
      </c>
      <c r="I94" s="96">
        <f>J94</f>
        <v>401</v>
      </c>
      <c r="J94" s="96">
        <v>401</v>
      </c>
      <c r="K94" s="96">
        <v>1</v>
      </c>
      <c r="L94" s="96">
        <v>0</v>
      </c>
      <c r="M94" s="96">
        <v>190</v>
      </c>
      <c r="N94" s="21"/>
      <c r="O94" s="21"/>
      <c r="P94" s="21"/>
      <c r="Q94" s="21"/>
      <c r="R94" s="21"/>
      <c r="S94" s="21"/>
      <c r="T94" s="21"/>
      <c r="U94" s="21"/>
    </row>
    <row r="95" spans="1:24" x14ac:dyDescent="0.2">
      <c r="A95" s="12" t="s">
        <v>124</v>
      </c>
      <c r="B95" s="2">
        <f>SUM(C95,E95,I95,K95:M95)</f>
        <v>2436</v>
      </c>
      <c r="C95" s="22">
        <f>D95</f>
        <v>479</v>
      </c>
      <c r="D95" s="23">
        <f>SUM(D93:D94)</f>
        <v>479</v>
      </c>
      <c r="E95" s="53">
        <f>SUM(F95:H95)</f>
        <v>774</v>
      </c>
      <c r="F95" s="23">
        <f>SUM(F93:F94)</f>
        <v>325</v>
      </c>
      <c r="G95" s="23">
        <f>SUM(G93:G94)</f>
        <v>382</v>
      </c>
      <c r="H95" s="23">
        <f>SUM(H93:H94)</f>
        <v>67</v>
      </c>
      <c r="I95" s="23">
        <f>J95</f>
        <v>795</v>
      </c>
      <c r="J95" s="23">
        <f>SUM(J93:J94)</f>
        <v>795</v>
      </c>
      <c r="K95" s="23">
        <f>SUM(K93:K94)</f>
        <v>4</v>
      </c>
      <c r="L95" s="23">
        <f>SUM(L93:L94)</f>
        <v>0</v>
      </c>
      <c r="M95" s="23">
        <f>SUM(M93:M94)</f>
        <v>384</v>
      </c>
      <c r="N95" s="21"/>
      <c r="O95" s="21"/>
      <c r="P95" s="21"/>
      <c r="Q95" s="21"/>
      <c r="R95" s="21"/>
      <c r="S95" s="21"/>
      <c r="T95" s="21"/>
      <c r="U95" s="21"/>
    </row>
    <row r="96" spans="1:24" ht="3.6" customHeight="1" x14ac:dyDescent="0.2">
      <c r="A96" s="13"/>
      <c r="B96" s="25"/>
      <c r="C96" s="25"/>
      <c r="D96" s="26"/>
      <c r="E96" s="52"/>
      <c r="F96" s="26"/>
      <c r="G96" s="26"/>
      <c r="H96" s="26"/>
      <c r="I96" s="26"/>
      <c r="J96" s="26"/>
      <c r="K96" s="26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1:26" ht="87" x14ac:dyDescent="0.2">
      <c r="A97" s="8" t="s">
        <v>484</v>
      </c>
      <c r="B97" s="51" t="s">
        <v>0</v>
      </c>
      <c r="C97" s="51" t="s">
        <v>273</v>
      </c>
      <c r="D97" s="51" t="s">
        <v>273</v>
      </c>
      <c r="E97" s="51" t="s">
        <v>331</v>
      </c>
      <c r="F97" s="51" t="s">
        <v>273</v>
      </c>
      <c r="G97" s="51" t="s">
        <v>273</v>
      </c>
      <c r="H97" s="51" t="s">
        <v>1</v>
      </c>
      <c r="I97" s="51" t="s">
        <v>64</v>
      </c>
      <c r="J97" s="51" t="s">
        <v>65</v>
      </c>
      <c r="K97" s="21"/>
      <c r="L97" s="21"/>
      <c r="M97" s="21"/>
      <c r="N97" s="21"/>
      <c r="O97" s="21"/>
      <c r="P97" s="21"/>
      <c r="Q97" s="21"/>
      <c r="R97" s="21"/>
    </row>
    <row r="98" spans="1:26" x14ac:dyDescent="0.2">
      <c r="A98" s="9" t="s">
        <v>2</v>
      </c>
      <c r="B98" s="2"/>
      <c r="C98" s="2" t="s">
        <v>3</v>
      </c>
      <c r="D98" s="2" t="s">
        <v>4</v>
      </c>
      <c r="E98" s="2" t="s">
        <v>5</v>
      </c>
      <c r="F98" s="2" t="s">
        <v>6</v>
      </c>
      <c r="G98" s="2" t="s">
        <v>8</v>
      </c>
      <c r="H98" s="2" t="s">
        <v>9</v>
      </c>
      <c r="I98" s="2"/>
      <c r="J98" s="2"/>
      <c r="K98" s="21"/>
      <c r="L98" s="21"/>
      <c r="M98" s="21"/>
      <c r="N98" s="21"/>
      <c r="O98" s="21"/>
      <c r="P98" s="21"/>
      <c r="Q98" s="21"/>
      <c r="R98" s="21"/>
    </row>
    <row r="99" spans="1:26" x14ac:dyDescent="0.2">
      <c r="A99" s="10" t="s">
        <v>43</v>
      </c>
      <c r="B99" s="2">
        <f>SUM(C99,H99:J99)</f>
        <v>614</v>
      </c>
      <c r="C99" s="152">
        <f>SUM(D99:G99)</f>
        <v>571</v>
      </c>
      <c r="D99" s="152">
        <v>131</v>
      </c>
      <c r="E99" s="152">
        <v>307</v>
      </c>
      <c r="F99" s="152">
        <v>86</v>
      </c>
      <c r="G99" s="152">
        <v>47</v>
      </c>
      <c r="H99" s="152">
        <v>2</v>
      </c>
      <c r="I99" s="152">
        <v>0</v>
      </c>
      <c r="J99" s="152">
        <v>41</v>
      </c>
      <c r="K99" s="21"/>
      <c r="L99" s="21"/>
      <c r="M99" s="21"/>
      <c r="N99" s="21"/>
      <c r="O99" s="21"/>
      <c r="P99" s="21"/>
      <c r="Q99" s="21"/>
      <c r="R99" s="21"/>
    </row>
    <row r="100" spans="1:26" x14ac:dyDescent="0.2">
      <c r="A100" s="11" t="s">
        <v>44</v>
      </c>
      <c r="B100" s="2">
        <f>SUM(C100,H100:J100)</f>
        <v>604</v>
      </c>
      <c r="C100" s="152">
        <f>SUM(D100:G100)</f>
        <v>552</v>
      </c>
      <c r="D100" s="152">
        <v>157</v>
      </c>
      <c r="E100" s="152">
        <v>288</v>
      </c>
      <c r="F100" s="152">
        <v>84</v>
      </c>
      <c r="G100" s="152">
        <v>23</v>
      </c>
      <c r="H100" s="152">
        <v>1</v>
      </c>
      <c r="I100" s="152">
        <v>0</v>
      </c>
      <c r="J100" s="152">
        <v>51</v>
      </c>
      <c r="K100" s="21"/>
      <c r="L100" s="21"/>
      <c r="M100" s="21"/>
      <c r="N100" s="21"/>
      <c r="O100" s="21"/>
      <c r="P100" s="21"/>
      <c r="Q100" s="21"/>
      <c r="R100" s="21"/>
    </row>
    <row r="101" spans="1:26" x14ac:dyDescent="0.2">
      <c r="A101" s="12" t="s">
        <v>124</v>
      </c>
      <c r="B101" s="2">
        <f>SUM(C101,H101:J101)</f>
        <v>1218</v>
      </c>
      <c r="C101" s="22">
        <f>SUM(D101:G101)</f>
        <v>1123</v>
      </c>
      <c r="D101" s="23">
        <f t="shared" ref="D101:J101" si="21">SUM(D99:D100)</f>
        <v>288</v>
      </c>
      <c r="E101" s="53">
        <f t="shared" si="21"/>
        <v>595</v>
      </c>
      <c r="F101" s="23">
        <f t="shared" si="21"/>
        <v>170</v>
      </c>
      <c r="G101" s="23">
        <f t="shared" si="21"/>
        <v>70</v>
      </c>
      <c r="H101" s="23">
        <f t="shared" si="21"/>
        <v>3</v>
      </c>
      <c r="I101" s="23">
        <f t="shared" si="21"/>
        <v>0</v>
      </c>
      <c r="J101" s="23">
        <f t="shared" si="21"/>
        <v>92</v>
      </c>
      <c r="K101" s="21"/>
      <c r="L101" s="21"/>
      <c r="M101" s="21"/>
      <c r="N101" s="21"/>
      <c r="O101" s="21"/>
      <c r="P101" s="21"/>
      <c r="Q101" s="21"/>
      <c r="R101" s="21"/>
    </row>
    <row r="102" spans="1:26" ht="3.6" customHeight="1" x14ac:dyDescent="0.2">
      <c r="A102" s="13"/>
      <c r="B102" s="25"/>
      <c r="C102" s="25"/>
      <c r="D102" s="26"/>
      <c r="E102" s="52"/>
      <c r="F102" s="26"/>
      <c r="G102" s="26"/>
      <c r="H102" s="26"/>
      <c r="I102" s="26"/>
      <c r="J102" s="26"/>
      <c r="K102" s="26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1:26" ht="70.5" x14ac:dyDescent="0.2">
      <c r="A103" s="8" t="s">
        <v>485</v>
      </c>
      <c r="B103" s="51" t="s">
        <v>0</v>
      </c>
      <c r="C103" s="51" t="s">
        <v>272</v>
      </c>
      <c r="D103" s="51" t="s">
        <v>335</v>
      </c>
      <c r="E103" s="51" t="s">
        <v>272</v>
      </c>
      <c r="F103" s="51" t="s">
        <v>1</v>
      </c>
      <c r="G103" s="51" t="s">
        <v>64</v>
      </c>
      <c r="H103" s="51" t="s">
        <v>65</v>
      </c>
      <c r="I103" s="26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26" ht="15" customHeight="1" x14ac:dyDescent="0.2">
      <c r="A104" s="9" t="s">
        <v>2</v>
      </c>
      <c r="B104" s="2"/>
      <c r="C104" s="2" t="s">
        <v>3</v>
      </c>
      <c r="D104" s="2" t="s">
        <v>5</v>
      </c>
      <c r="E104" s="2" t="s">
        <v>6</v>
      </c>
      <c r="F104" s="2" t="s">
        <v>9</v>
      </c>
      <c r="G104" s="2"/>
      <c r="H104" s="2"/>
      <c r="I104" s="26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26" ht="15" customHeight="1" x14ac:dyDescent="0.2">
      <c r="A105" s="10" t="s">
        <v>37</v>
      </c>
      <c r="B105" s="2">
        <f>SUM(C105,F105:H105)</f>
        <v>396</v>
      </c>
      <c r="C105" s="175">
        <f>SUM(D105:E105)</f>
        <v>339</v>
      </c>
      <c r="D105" s="175">
        <v>266</v>
      </c>
      <c r="E105" s="175">
        <v>73</v>
      </c>
      <c r="F105" s="175">
        <v>5</v>
      </c>
      <c r="G105" s="175">
        <v>0</v>
      </c>
      <c r="H105" s="175">
        <v>52</v>
      </c>
      <c r="I105" s="26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26" ht="15" customHeight="1" x14ac:dyDescent="0.2">
      <c r="A106" s="12" t="s">
        <v>124</v>
      </c>
      <c r="B106" s="2">
        <f>SUM(C106,F106:H106)</f>
        <v>396</v>
      </c>
      <c r="C106" s="22">
        <f>SUM(D106:E106)</f>
        <v>339</v>
      </c>
      <c r="D106" s="23">
        <f t="shared" ref="D106:G106" si="22">D105</f>
        <v>266</v>
      </c>
      <c r="E106" s="23">
        <f t="shared" si="22"/>
        <v>73</v>
      </c>
      <c r="F106" s="23">
        <f t="shared" si="22"/>
        <v>5</v>
      </c>
      <c r="G106" s="23">
        <f t="shared" si="22"/>
        <v>0</v>
      </c>
      <c r="H106" s="23">
        <f>H105</f>
        <v>52</v>
      </c>
      <c r="I106" s="26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26" ht="3.6" customHeight="1" x14ac:dyDescent="0.2">
      <c r="A107" s="13"/>
      <c r="B107" s="25"/>
      <c r="C107" s="25"/>
      <c r="D107" s="26"/>
      <c r="E107" s="52"/>
      <c r="F107" s="26"/>
      <c r="G107" s="26"/>
      <c r="H107" s="26"/>
      <c r="I107" s="26"/>
      <c r="J107" s="26"/>
      <c r="K107" s="26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1:26" ht="74.25" x14ac:dyDescent="0.2">
      <c r="A108" s="8" t="s">
        <v>486</v>
      </c>
      <c r="B108" s="51" t="s">
        <v>0</v>
      </c>
      <c r="C108" s="51" t="s">
        <v>271</v>
      </c>
      <c r="D108" s="51" t="s">
        <v>271</v>
      </c>
      <c r="E108" s="51" t="s">
        <v>917</v>
      </c>
      <c r="F108" s="51" t="s">
        <v>918</v>
      </c>
      <c r="G108" s="51" t="s">
        <v>917</v>
      </c>
      <c r="H108" s="51" t="s">
        <v>270</v>
      </c>
      <c r="I108" s="51" t="s">
        <v>334</v>
      </c>
      <c r="J108" s="51" t="s">
        <v>270</v>
      </c>
      <c r="K108" s="51" t="s">
        <v>1</v>
      </c>
      <c r="L108" s="51" t="s">
        <v>64</v>
      </c>
      <c r="M108" s="51" t="s">
        <v>65</v>
      </c>
      <c r="N108" s="26"/>
      <c r="O108" s="26"/>
      <c r="P108" s="26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" customHeight="1" x14ac:dyDescent="0.2">
      <c r="A109" s="9" t="s">
        <v>76</v>
      </c>
      <c r="B109" s="2"/>
      <c r="C109" s="2" t="s">
        <v>3</v>
      </c>
      <c r="D109" s="2" t="s">
        <v>4</v>
      </c>
      <c r="E109" s="2" t="s">
        <v>3</v>
      </c>
      <c r="F109" s="2" t="s">
        <v>5</v>
      </c>
      <c r="G109" s="2" t="s">
        <v>6</v>
      </c>
      <c r="H109" s="2" t="s">
        <v>3</v>
      </c>
      <c r="I109" s="2" t="s">
        <v>5</v>
      </c>
      <c r="J109" s="2" t="s">
        <v>6</v>
      </c>
      <c r="K109" s="2" t="s">
        <v>9</v>
      </c>
      <c r="L109" s="2"/>
      <c r="M109" s="2"/>
      <c r="N109" s="26"/>
      <c r="O109" s="26"/>
      <c r="P109" s="26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" customHeight="1" x14ac:dyDescent="0.2">
      <c r="A110" s="10" t="s">
        <v>37</v>
      </c>
      <c r="B110" s="2">
        <f>SUM(C110,E110,H110,K110:M110)</f>
        <v>792</v>
      </c>
      <c r="C110" s="152">
        <f>D110</f>
        <v>104</v>
      </c>
      <c r="D110" s="152">
        <v>104</v>
      </c>
      <c r="E110" s="152">
        <f>SUM(F110:G110)</f>
        <v>285</v>
      </c>
      <c r="F110" s="152">
        <v>236</v>
      </c>
      <c r="G110" s="152">
        <v>49</v>
      </c>
      <c r="H110" s="152">
        <f>SUM(I110:J110)</f>
        <v>310</v>
      </c>
      <c r="I110" s="152">
        <v>253</v>
      </c>
      <c r="J110" s="152">
        <v>57</v>
      </c>
      <c r="K110" s="152">
        <v>3</v>
      </c>
      <c r="L110" s="152">
        <v>0</v>
      </c>
      <c r="M110" s="152">
        <v>90</v>
      </c>
      <c r="N110" s="26"/>
      <c r="O110" s="26"/>
      <c r="P110" s="26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" customHeight="1" x14ac:dyDescent="0.2">
      <c r="A111" s="12" t="s">
        <v>124</v>
      </c>
      <c r="B111" s="2">
        <f>SUM(C111,E111,H111,K111:M111)</f>
        <v>792</v>
      </c>
      <c r="C111" s="22">
        <f>D111</f>
        <v>104</v>
      </c>
      <c r="D111" s="23">
        <f>D110</f>
        <v>104</v>
      </c>
      <c r="E111" s="53">
        <f>SUM(F111:G111)</f>
        <v>285</v>
      </c>
      <c r="F111" s="23">
        <f t="shared" ref="F111:G111" si="23">F110</f>
        <v>236</v>
      </c>
      <c r="G111" s="23">
        <f t="shared" si="23"/>
        <v>49</v>
      </c>
      <c r="H111" s="53">
        <f>SUM(I111:J111)</f>
        <v>310</v>
      </c>
      <c r="I111" s="23">
        <f t="shared" ref="I111:L111" si="24">I110</f>
        <v>253</v>
      </c>
      <c r="J111" s="23">
        <f t="shared" si="24"/>
        <v>57</v>
      </c>
      <c r="K111" s="23">
        <f t="shared" si="24"/>
        <v>3</v>
      </c>
      <c r="L111" s="23">
        <f t="shared" si="24"/>
        <v>0</v>
      </c>
      <c r="M111" s="23">
        <f>M110</f>
        <v>90</v>
      </c>
      <c r="N111" s="26"/>
      <c r="O111" s="26"/>
      <c r="P111" s="26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2">
      <c r="A112" s="13"/>
      <c r="B112" s="25"/>
      <c r="C112" s="25"/>
      <c r="D112" s="26"/>
      <c r="E112" s="52"/>
      <c r="F112" s="26"/>
      <c r="G112" s="26"/>
      <c r="H112" s="26"/>
      <c r="I112" s="26"/>
      <c r="J112" s="26"/>
      <c r="K112" s="26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1:21" ht="15.75" customHeight="1" x14ac:dyDescent="0.2">
      <c r="A113" s="13"/>
      <c r="B113" s="25"/>
      <c r="C113" s="25"/>
      <c r="D113" s="26"/>
      <c r="E113" s="52"/>
      <c r="F113" s="26"/>
      <c r="G113" s="26"/>
      <c r="H113" s="26"/>
      <c r="I113" s="26"/>
      <c r="J113" s="26"/>
      <c r="K113" s="26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1:21" ht="15.75" customHeight="1" x14ac:dyDescent="0.2">
      <c r="A114" s="13"/>
      <c r="B114" s="25"/>
      <c r="C114" s="25"/>
      <c r="D114" s="26"/>
      <c r="E114" s="52"/>
      <c r="F114" s="26"/>
      <c r="G114" s="26"/>
      <c r="H114" s="26"/>
      <c r="I114" s="26"/>
      <c r="J114" s="26"/>
      <c r="K114" s="26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1:21" ht="15.75" customHeight="1" x14ac:dyDescent="0.2">
      <c r="A115" s="13"/>
      <c r="B115" s="25"/>
      <c r="C115" s="25"/>
      <c r="D115" s="26"/>
      <c r="E115" s="52"/>
      <c r="F115" s="26"/>
      <c r="G115" s="26"/>
      <c r="H115" s="26"/>
      <c r="I115" s="26"/>
      <c r="J115" s="26"/>
      <c r="K115" s="26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1:21" ht="15.75" customHeight="1" x14ac:dyDescent="0.2">
      <c r="A116" s="13"/>
      <c r="B116" s="25"/>
      <c r="C116" s="25"/>
      <c r="D116" s="26"/>
      <c r="E116" s="52"/>
      <c r="F116" s="26"/>
      <c r="G116" s="26"/>
      <c r="H116" s="26"/>
      <c r="I116" s="26"/>
      <c r="J116" s="26"/>
      <c r="K116" s="26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1:21" ht="15.75" customHeight="1" x14ac:dyDescent="0.2">
      <c r="A117" s="13"/>
      <c r="B117" s="25"/>
      <c r="C117" s="25"/>
      <c r="D117" s="26"/>
      <c r="E117" s="52"/>
      <c r="F117" s="26"/>
      <c r="G117" s="26"/>
      <c r="H117" s="26"/>
      <c r="I117" s="26"/>
      <c r="J117" s="26"/>
      <c r="K117" s="26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1:21" ht="15.75" customHeight="1" x14ac:dyDescent="0.2">
      <c r="A118" s="13"/>
      <c r="B118" s="25"/>
      <c r="C118" s="25"/>
      <c r="D118" s="26"/>
      <c r="E118" s="52"/>
      <c r="F118" s="26"/>
      <c r="G118" s="26"/>
      <c r="H118" s="26"/>
      <c r="I118" s="26"/>
      <c r="J118" s="26"/>
      <c r="K118" s="26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1:21" ht="15.75" customHeight="1" x14ac:dyDescent="0.2">
      <c r="A119" s="13"/>
      <c r="B119" s="25"/>
      <c r="C119" s="25"/>
      <c r="D119" s="26"/>
      <c r="E119" s="52"/>
      <c r="F119" s="26"/>
      <c r="G119" s="26"/>
      <c r="H119" s="26"/>
      <c r="I119" s="26"/>
      <c r="J119" s="26"/>
      <c r="K119" s="26"/>
      <c r="L119" s="21"/>
      <c r="M119" s="21"/>
      <c r="N119" s="21"/>
      <c r="O119" s="21"/>
      <c r="P119" s="21"/>
      <c r="Q119" s="21"/>
      <c r="R119" s="21"/>
      <c r="S119" s="21"/>
      <c r="T119" s="21"/>
      <c r="U119" s="21"/>
    </row>
    <row r="120" spans="1:21" ht="64.5" x14ac:dyDescent="0.2">
      <c r="A120" s="8" t="s">
        <v>487</v>
      </c>
      <c r="B120" s="51" t="s">
        <v>0</v>
      </c>
      <c r="C120" s="51" t="s">
        <v>269</v>
      </c>
      <c r="D120" s="51" t="s">
        <v>336</v>
      </c>
      <c r="E120" s="51" t="s">
        <v>269</v>
      </c>
      <c r="F120" s="51" t="s">
        <v>1</v>
      </c>
      <c r="G120" s="51" t="s">
        <v>64</v>
      </c>
      <c r="H120" s="51" t="s">
        <v>65</v>
      </c>
      <c r="I120" s="21"/>
      <c r="J120" s="21"/>
      <c r="K120" s="21"/>
      <c r="L120" s="21"/>
      <c r="M120" s="21"/>
      <c r="N120" s="21"/>
      <c r="O120" s="21"/>
    </row>
    <row r="121" spans="1:21" ht="15" customHeight="1" x14ac:dyDescent="0.2">
      <c r="A121" s="9" t="s">
        <v>2</v>
      </c>
      <c r="B121" s="2"/>
      <c r="C121" s="2" t="s">
        <v>3</v>
      </c>
      <c r="D121" s="2" t="s">
        <v>4</v>
      </c>
      <c r="E121" s="2" t="s">
        <v>7</v>
      </c>
      <c r="F121" s="2" t="s">
        <v>9</v>
      </c>
      <c r="G121" s="2"/>
      <c r="H121" s="2"/>
      <c r="I121" s="21"/>
      <c r="J121" s="21"/>
      <c r="K121" s="21"/>
      <c r="L121" s="21"/>
      <c r="M121" s="21"/>
      <c r="N121" s="21"/>
      <c r="O121" s="21"/>
    </row>
    <row r="122" spans="1:21" ht="12.2" customHeight="1" x14ac:dyDescent="0.2">
      <c r="A122" s="10" t="s">
        <v>54</v>
      </c>
      <c r="B122" s="2">
        <f>SUM(C122,F122:H122)</f>
        <v>403</v>
      </c>
      <c r="C122" s="175">
        <f>SUM(D122:E122)</f>
        <v>316</v>
      </c>
      <c r="D122" s="175">
        <v>239</v>
      </c>
      <c r="E122" s="175">
        <v>77</v>
      </c>
      <c r="F122" s="175">
        <v>1</v>
      </c>
      <c r="G122" s="175">
        <v>0</v>
      </c>
      <c r="H122" s="175">
        <v>86</v>
      </c>
      <c r="I122" s="21"/>
      <c r="J122" s="21"/>
      <c r="K122" s="21"/>
      <c r="L122" s="21"/>
      <c r="M122" s="21"/>
      <c r="N122" s="21"/>
      <c r="O122" s="21"/>
    </row>
    <row r="123" spans="1:21" ht="12.2" customHeight="1" x14ac:dyDescent="0.2">
      <c r="A123" s="10" t="s">
        <v>55</v>
      </c>
      <c r="B123" s="2">
        <f>SUM(C123,F123:H123)</f>
        <v>260</v>
      </c>
      <c r="C123" s="175">
        <f>SUM(D123:E123)</f>
        <v>180</v>
      </c>
      <c r="D123" s="175">
        <v>129</v>
      </c>
      <c r="E123" s="175">
        <v>51</v>
      </c>
      <c r="F123" s="175">
        <v>3</v>
      </c>
      <c r="G123" s="175">
        <v>0</v>
      </c>
      <c r="H123" s="175">
        <v>77</v>
      </c>
      <c r="I123" s="21"/>
      <c r="J123" s="21"/>
      <c r="K123" s="21"/>
      <c r="L123" s="21"/>
      <c r="M123" s="21"/>
      <c r="N123" s="21"/>
      <c r="O123" s="21"/>
    </row>
    <row r="124" spans="1:21" ht="12.2" customHeight="1" x14ac:dyDescent="0.2">
      <c r="A124" s="10" t="s">
        <v>56</v>
      </c>
      <c r="B124" s="2">
        <f>SUM(C124,F124:H124)</f>
        <v>316</v>
      </c>
      <c r="C124" s="175">
        <f>SUM(D124:E124)</f>
        <v>232</v>
      </c>
      <c r="D124" s="175">
        <v>172</v>
      </c>
      <c r="E124" s="175">
        <v>60</v>
      </c>
      <c r="F124" s="175">
        <v>2</v>
      </c>
      <c r="G124" s="175">
        <v>0</v>
      </c>
      <c r="H124" s="175">
        <v>82</v>
      </c>
      <c r="I124" s="21"/>
      <c r="J124" s="21"/>
      <c r="K124" s="21"/>
      <c r="L124" s="21"/>
      <c r="M124" s="21"/>
      <c r="N124" s="21"/>
      <c r="O124" s="21"/>
    </row>
    <row r="125" spans="1:21" ht="12.2" customHeight="1" x14ac:dyDescent="0.2">
      <c r="A125" s="10" t="s">
        <v>28</v>
      </c>
      <c r="B125" s="2">
        <f>SUM(C125,F125:H125)</f>
        <v>70</v>
      </c>
      <c r="C125" s="175">
        <f>SUM(D125:E125)</f>
        <v>35</v>
      </c>
      <c r="D125" s="175">
        <v>22</v>
      </c>
      <c r="E125" s="175">
        <v>13</v>
      </c>
      <c r="F125" s="175">
        <v>1</v>
      </c>
      <c r="G125" s="175">
        <v>0</v>
      </c>
      <c r="H125" s="175">
        <v>34</v>
      </c>
      <c r="I125" s="21"/>
      <c r="J125" s="21"/>
      <c r="K125" s="21"/>
      <c r="L125" s="21"/>
      <c r="M125" s="21"/>
      <c r="N125" s="21"/>
      <c r="O125" s="21"/>
    </row>
    <row r="126" spans="1:21" ht="15" customHeight="1" x14ac:dyDescent="0.2">
      <c r="A126" s="12" t="s">
        <v>124</v>
      </c>
      <c r="B126" s="2">
        <f>SUM(C126,F126:H126)</f>
        <v>1049</v>
      </c>
      <c r="C126" s="22">
        <f>SUM(D126:E126)</f>
        <v>763</v>
      </c>
      <c r="D126" s="23">
        <f>SUM(D122:D125)</f>
        <v>562</v>
      </c>
      <c r="E126" s="53">
        <f>SUM(E122:E125)</f>
        <v>201</v>
      </c>
      <c r="F126" s="23">
        <f>SUM(F122:F125)</f>
        <v>7</v>
      </c>
      <c r="G126" s="23">
        <f>SUM(G122:G125)</f>
        <v>0</v>
      </c>
      <c r="H126" s="23">
        <f>SUM(H122:H125)</f>
        <v>279</v>
      </c>
      <c r="I126" s="21"/>
      <c r="J126" s="21"/>
      <c r="K126" s="21"/>
      <c r="L126" s="21"/>
      <c r="M126" s="21"/>
      <c r="N126" s="21"/>
      <c r="O126" s="21"/>
    </row>
    <row r="127" spans="1:21" ht="3.6" customHeight="1" x14ac:dyDescent="0.2">
      <c r="A127" s="13"/>
      <c r="B127" s="25"/>
      <c r="C127" s="25"/>
      <c r="D127" s="26"/>
      <c r="E127" s="52"/>
      <c r="F127" s="26"/>
      <c r="G127" s="26"/>
      <c r="H127" s="26"/>
      <c r="I127" s="26"/>
      <c r="J127" s="26"/>
      <c r="K127" s="26"/>
      <c r="L127" s="21"/>
      <c r="M127" s="21"/>
      <c r="N127" s="21"/>
      <c r="O127" s="21"/>
      <c r="P127" s="21"/>
      <c r="Q127" s="21"/>
      <c r="R127" s="21"/>
      <c r="S127" s="21"/>
      <c r="T127" s="21"/>
      <c r="U127" s="21"/>
    </row>
    <row r="128" spans="1:21" ht="56.25" x14ac:dyDescent="0.2">
      <c r="A128" s="8" t="s">
        <v>805</v>
      </c>
      <c r="B128" s="51" t="s">
        <v>0</v>
      </c>
      <c r="C128" s="51" t="s">
        <v>268</v>
      </c>
      <c r="D128" s="51" t="s">
        <v>268</v>
      </c>
      <c r="E128" s="51" t="s">
        <v>337</v>
      </c>
      <c r="F128" s="51" t="s">
        <v>268</v>
      </c>
      <c r="G128" s="51" t="s">
        <v>268</v>
      </c>
      <c r="H128" s="51" t="s">
        <v>1</v>
      </c>
      <c r="I128" s="51" t="s">
        <v>64</v>
      </c>
      <c r="J128" s="51" t="s">
        <v>65</v>
      </c>
      <c r="K128" s="26"/>
      <c r="L128" s="26"/>
    </row>
    <row r="129" spans="1:21" ht="15" customHeight="1" x14ac:dyDescent="0.2">
      <c r="A129" s="9" t="s">
        <v>2</v>
      </c>
      <c r="B129" s="2"/>
      <c r="C129" s="2" t="s">
        <v>3</v>
      </c>
      <c r="D129" s="2" t="s">
        <v>4</v>
      </c>
      <c r="E129" s="2" t="s">
        <v>5</v>
      </c>
      <c r="F129" s="2" t="s">
        <v>6</v>
      </c>
      <c r="G129" s="2" t="s">
        <v>8</v>
      </c>
      <c r="H129" s="2" t="s">
        <v>9</v>
      </c>
      <c r="I129" s="2"/>
      <c r="J129" s="2"/>
      <c r="K129" s="26"/>
      <c r="L129" s="26"/>
    </row>
    <row r="130" spans="1:21" ht="12.2" customHeight="1" x14ac:dyDescent="0.2">
      <c r="A130" s="10" t="s">
        <v>54</v>
      </c>
      <c r="B130" s="2">
        <f>SUM(C130,H130:J130)</f>
        <v>403</v>
      </c>
      <c r="C130" s="175">
        <f>SUM(D130:G130)</f>
        <v>374</v>
      </c>
      <c r="D130" s="175">
        <v>168</v>
      </c>
      <c r="E130" s="175">
        <v>165</v>
      </c>
      <c r="F130" s="175">
        <v>26</v>
      </c>
      <c r="G130" s="175">
        <v>15</v>
      </c>
      <c r="H130" s="175">
        <v>1</v>
      </c>
      <c r="I130" s="175">
        <v>0</v>
      </c>
      <c r="J130" s="175">
        <v>28</v>
      </c>
      <c r="K130" s="26"/>
      <c r="L130" s="26"/>
    </row>
    <row r="131" spans="1:21" ht="12.2" customHeight="1" x14ac:dyDescent="0.2">
      <c r="A131" s="10" t="s">
        <v>55</v>
      </c>
      <c r="B131" s="2">
        <f>SUM(C131,H131:J131)</f>
        <v>260</v>
      </c>
      <c r="C131" s="175">
        <f>SUM(D131:G131)</f>
        <v>244</v>
      </c>
      <c r="D131" s="175">
        <v>73</v>
      </c>
      <c r="E131" s="175">
        <v>135</v>
      </c>
      <c r="F131" s="175">
        <v>21</v>
      </c>
      <c r="G131" s="175">
        <v>15</v>
      </c>
      <c r="H131" s="175">
        <v>1</v>
      </c>
      <c r="I131" s="175">
        <v>0</v>
      </c>
      <c r="J131" s="175">
        <v>15</v>
      </c>
      <c r="K131" s="26"/>
      <c r="L131" s="26"/>
    </row>
    <row r="132" spans="1:21" ht="12.2" customHeight="1" x14ac:dyDescent="0.2">
      <c r="A132" s="10" t="s">
        <v>56</v>
      </c>
      <c r="B132" s="2">
        <f>SUM(C132,H132:J132)</f>
        <v>316</v>
      </c>
      <c r="C132" s="175">
        <f>SUM(D132:G132)</f>
        <v>294</v>
      </c>
      <c r="D132" s="175">
        <v>133</v>
      </c>
      <c r="E132" s="175">
        <v>125</v>
      </c>
      <c r="F132" s="175">
        <v>25</v>
      </c>
      <c r="G132" s="175">
        <v>11</v>
      </c>
      <c r="H132" s="175">
        <v>0</v>
      </c>
      <c r="I132" s="175">
        <v>0</v>
      </c>
      <c r="J132" s="175">
        <v>22</v>
      </c>
      <c r="K132" s="26"/>
      <c r="L132" s="26"/>
    </row>
    <row r="133" spans="1:21" ht="12.2" customHeight="1" x14ac:dyDescent="0.2">
      <c r="A133" s="10" t="s">
        <v>28</v>
      </c>
      <c r="B133" s="2">
        <f>SUM(C133,H133:J133)</f>
        <v>70</v>
      </c>
      <c r="C133" s="175">
        <f>SUM(D133:G133)</f>
        <v>65</v>
      </c>
      <c r="D133" s="175">
        <v>11</v>
      </c>
      <c r="E133" s="175">
        <v>43</v>
      </c>
      <c r="F133" s="175">
        <v>7</v>
      </c>
      <c r="G133" s="175">
        <v>4</v>
      </c>
      <c r="H133" s="175">
        <v>0</v>
      </c>
      <c r="I133" s="175">
        <v>0</v>
      </c>
      <c r="J133" s="175">
        <v>5</v>
      </c>
      <c r="K133" s="21"/>
      <c r="L133" s="21"/>
    </row>
    <row r="134" spans="1:21" ht="14.25" customHeight="1" x14ac:dyDescent="0.2">
      <c r="A134" s="12" t="s">
        <v>124</v>
      </c>
      <c r="B134" s="2">
        <f>SUM(C134,H134:J134)</f>
        <v>1049</v>
      </c>
      <c r="C134" s="22">
        <f>SUM(D134:G134)</f>
        <v>977</v>
      </c>
      <c r="D134" s="23">
        <f t="shared" ref="D134:J134" si="25">SUM(D130:D133)</f>
        <v>385</v>
      </c>
      <c r="E134" s="53">
        <f t="shared" si="25"/>
        <v>468</v>
      </c>
      <c r="F134" s="53">
        <f t="shared" si="25"/>
        <v>79</v>
      </c>
      <c r="G134" s="53">
        <f t="shared" si="25"/>
        <v>45</v>
      </c>
      <c r="H134" s="23">
        <f t="shared" si="25"/>
        <v>2</v>
      </c>
      <c r="I134" s="23">
        <f t="shared" si="25"/>
        <v>0</v>
      </c>
      <c r="J134" s="23">
        <f t="shared" si="25"/>
        <v>70</v>
      </c>
      <c r="K134" s="43"/>
      <c r="L134" s="43"/>
    </row>
    <row r="135" spans="1:21" ht="3.6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30"/>
      <c r="M135" s="21"/>
      <c r="N135" s="21"/>
      <c r="O135" s="21"/>
      <c r="P135" s="21"/>
      <c r="Q135" s="21"/>
      <c r="R135" s="21"/>
      <c r="S135" s="21"/>
      <c r="T135" s="21"/>
      <c r="U135" s="21"/>
    </row>
    <row r="136" spans="1:21" ht="53.25" x14ac:dyDescent="0.2">
      <c r="A136" s="8" t="s">
        <v>806</v>
      </c>
      <c r="B136" s="51" t="s">
        <v>0</v>
      </c>
      <c r="C136" s="51" t="s">
        <v>267</v>
      </c>
      <c r="D136" s="51" t="s">
        <v>338</v>
      </c>
      <c r="E136" s="51" t="s">
        <v>1</v>
      </c>
      <c r="F136" s="51" t="s">
        <v>64</v>
      </c>
      <c r="G136" s="51" t="s">
        <v>65</v>
      </c>
      <c r="H136" s="21"/>
    </row>
    <row r="137" spans="1:21" x14ac:dyDescent="0.2">
      <c r="A137" s="9" t="s">
        <v>2</v>
      </c>
      <c r="B137" s="2"/>
      <c r="C137" s="2" t="s">
        <v>3</v>
      </c>
      <c r="D137" s="2" t="s">
        <v>4</v>
      </c>
      <c r="E137" s="2" t="s">
        <v>9</v>
      </c>
      <c r="F137" s="2"/>
      <c r="G137" s="2"/>
      <c r="H137" s="21"/>
    </row>
    <row r="138" spans="1:21" x14ac:dyDescent="0.2">
      <c r="A138" s="10" t="s">
        <v>54</v>
      </c>
      <c r="B138" s="2">
        <f>SUM(C138,E138:G138)</f>
        <v>403</v>
      </c>
      <c r="C138" s="175">
        <f>D138</f>
        <v>305</v>
      </c>
      <c r="D138" s="175">
        <v>305</v>
      </c>
      <c r="E138" s="175">
        <v>1</v>
      </c>
      <c r="F138" s="175">
        <v>0</v>
      </c>
      <c r="G138" s="175">
        <v>97</v>
      </c>
      <c r="H138" s="21"/>
    </row>
    <row r="139" spans="1:21" x14ac:dyDescent="0.2">
      <c r="A139" s="10" t="s">
        <v>55</v>
      </c>
      <c r="B139" s="2">
        <f>SUM(C139,E139:G139)</f>
        <v>260</v>
      </c>
      <c r="C139" s="175">
        <f>D139</f>
        <v>167</v>
      </c>
      <c r="D139" s="175">
        <v>167</v>
      </c>
      <c r="E139" s="175">
        <v>4</v>
      </c>
      <c r="F139" s="175">
        <v>0</v>
      </c>
      <c r="G139" s="175">
        <v>89</v>
      </c>
      <c r="H139" s="21"/>
    </row>
    <row r="140" spans="1:21" x14ac:dyDescent="0.2">
      <c r="A140" s="10" t="s">
        <v>56</v>
      </c>
      <c r="B140" s="2">
        <f>SUM(C140,E140:G140)</f>
        <v>316</v>
      </c>
      <c r="C140" s="175">
        <f>D140</f>
        <v>222</v>
      </c>
      <c r="D140" s="175">
        <v>222</v>
      </c>
      <c r="E140" s="175">
        <v>0</v>
      </c>
      <c r="F140" s="175">
        <v>0</v>
      </c>
      <c r="G140" s="175">
        <v>94</v>
      </c>
      <c r="H140" s="21"/>
    </row>
    <row r="141" spans="1:21" x14ac:dyDescent="0.2">
      <c r="A141" s="10" t="s">
        <v>28</v>
      </c>
      <c r="B141" s="2">
        <f>SUM(C141,E141:G141)</f>
        <v>70</v>
      </c>
      <c r="C141" s="175">
        <f>D141</f>
        <v>33</v>
      </c>
      <c r="D141" s="175">
        <v>33</v>
      </c>
      <c r="E141" s="175">
        <v>0</v>
      </c>
      <c r="F141" s="175">
        <v>0</v>
      </c>
      <c r="G141" s="175">
        <v>37</v>
      </c>
      <c r="H141" s="21"/>
    </row>
    <row r="142" spans="1:21" x14ac:dyDescent="0.2">
      <c r="A142" s="12" t="s">
        <v>124</v>
      </c>
      <c r="B142" s="2">
        <f>SUM(C142,E142:G142)</f>
        <v>1049</v>
      </c>
      <c r="C142" s="22">
        <f>D142</f>
        <v>727</v>
      </c>
      <c r="D142" s="23">
        <f>SUM(D138:D141)</f>
        <v>727</v>
      </c>
      <c r="E142" s="23">
        <f>SUM(E138:E141)</f>
        <v>5</v>
      </c>
      <c r="F142" s="23">
        <f>SUM(F138:F141)</f>
        <v>0</v>
      </c>
      <c r="G142" s="23">
        <f>SUM(G138:G141)</f>
        <v>317</v>
      </c>
      <c r="H142" s="21"/>
    </row>
    <row r="143" spans="1:21" ht="3.6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30"/>
      <c r="M143" s="21"/>
      <c r="N143" s="21"/>
      <c r="O143" s="21"/>
      <c r="P143" s="21"/>
      <c r="Q143" s="21"/>
      <c r="R143" s="21"/>
      <c r="S143" s="21"/>
      <c r="T143" s="21"/>
      <c r="U143" s="21"/>
    </row>
    <row r="144" spans="1:21" ht="67.5" x14ac:dyDescent="0.2">
      <c r="A144" s="8" t="s">
        <v>807</v>
      </c>
      <c r="B144" s="51" t="s">
        <v>0</v>
      </c>
      <c r="C144" s="51" t="s">
        <v>266</v>
      </c>
      <c r="D144" s="51" t="s">
        <v>340</v>
      </c>
      <c r="E144" s="51" t="s">
        <v>266</v>
      </c>
      <c r="F144" s="51" t="s">
        <v>266</v>
      </c>
      <c r="G144" s="51" t="s">
        <v>265</v>
      </c>
      <c r="H144" s="51" t="s">
        <v>265</v>
      </c>
      <c r="I144" s="51" t="s">
        <v>339</v>
      </c>
      <c r="J144" s="51" t="s">
        <v>1</v>
      </c>
      <c r="K144" s="51" t="s">
        <v>64</v>
      </c>
      <c r="L144" s="51" t="s">
        <v>65</v>
      </c>
      <c r="M144" s="21"/>
    </row>
    <row r="145" spans="1:21" x14ac:dyDescent="0.2">
      <c r="A145" s="9" t="s">
        <v>76</v>
      </c>
      <c r="B145" s="2"/>
      <c r="C145" s="2" t="s">
        <v>3</v>
      </c>
      <c r="D145" s="2" t="s">
        <v>4</v>
      </c>
      <c r="E145" s="2" t="s">
        <v>7</v>
      </c>
      <c r="F145" s="2" t="s">
        <v>8</v>
      </c>
      <c r="G145" s="2" t="s">
        <v>3</v>
      </c>
      <c r="H145" s="2" t="s">
        <v>4</v>
      </c>
      <c r="I145" s="2" t="s">
        <v>5</v>
      </c>
      <c r="J145" s="2" t="s">
        <v>9</v>
      </c>
      <c r="K145" s="2"/>
      <c r="L145" s="2"/>
      <c r="M145" s="21"/>
    </row>
    <row r="146" spans="1:21" x14ac:dyDescent="0.2">
      <c r="A146" s="10" t="s">
        <v>54</v>
      </c>
      <c r="B146" s="2">
        <f>SUM(C146,G146,J146:L146)</f>
        <v>806</v>
      </c>
      <c r="C146" s="175">
        <f>SUM(D146:F146)</f>
        <v>322</v>
      </c>
      <c r="D146" s="175">
        <v>232</v>
      </c>
      <c r="E146" s="175">
        <v>53</v>
      </c>
      <c r="F146" s="175">
        <v>37</v>
      </c>
      <c r="G146" s="175">
        <f>SUM(H146:I146)</f>
        <v>363</v>
      </c>
      <c r="H146" s="175">
        <v>173</v>
      </c>
      <c r="I146" s="175">
        <v>190</v>
      </c>
      <c r="J146" s="175">
        <v>1</v>
      </c>
      <c r="K146" s="175">
        <v>0</v>
      </c>
      <c r="L146" s="175">
        <v>120</v>
      </c>
      <c r="M146" s="21"/>
    </row>
    <row r="147" spans="1:21" x14ac:dyDescent="0.2">
      <c r="A147" s="10" t="s">
        <v>55</v>
      </c>
      <c r="B147" s="2">
        <f>SUM(C147,G147,J147:L147)</f>
        <v>520</v>
      </c>
      <c r="C147" s="175">
        <f>SUM(D147:F147)</f>
        <v>190</v>
      </c>
      <c r="D147" s="175">
        <v>117</v>
      </c>
      <c r="E147" s="175">
        <v>47</v>
      </c>
      <c r="F147" s="175">
        <v>26</v>
      </c>
      <c r="G147" s="175">
        <f>SUM(H147:I147)</f>
        <v>226</v>
      </c>
      <c r="H147" s="175">
        <v>82</v>
      </c>
      <c r="I147" s="175">
        <v>144</v>
      </c>
      <c r="J147" s="175">
        <v>5</v>
      </c>
      <c r="K147" s="175">
        <v>0</v>
      </c>
      <c r="L147" s="175">
        <v>99</v>
      </c>
      <c r="M147" s="21"/>
    </row>
    <row r="148" spans="1:21" x14ac:dyDescent="0.2">
      <c r="A148" s="10" t="s">
        <v>56</v>
      </c>
      <c r="B148" s="2">
        <f>SUM(C148,G148,J148:L148)</f>
        <v>632</v>
      </c>
      <c r="C148" s="175">
        <f>SUM(D148:F148)</f>
        <v>219</v>
      </c>
      <c r="D148" s="175">
        <v>168</v>
      </c>
      <c r="E148" s="175">
        <v>26</v>
      </c>
      <c r="F148" s="175">
        <v>25</v>
      </c>
      <c r="G148" s="175">
        <f>SUM(H148:I148)</f>
        <v>273</v>
      </c>
      <c r="H148" s="175">
        <v>134</v>
      </c>
      <c r="I148" s="175">
        <v>139</v>
      </c>
      <c r="J148" s="175">
        <v>0</v>
      </c>
      <c r="K148" s="175">
        <v>0</v>
      </c>
      <c r="L148" s="175">
        <v>140</v>
      </c>
      <c r="M148" s="21"/>
    </row>
    <row r="149" spans="1:21" x14ac:dyDescent="0.2">
      <c r="A149" s="10" t="s">
        <v>28</v>
      </c>
      <c r="B149" s="2">
        <f>SUM(C149,G149,J149:L149)</f>
        <v>140</v>
      </c>
      <c r="C149" s="175">
        <f>SUM(D149:F149)</f>
        <v>34</v>
      </c>
      <c r="D149" s="175">
        <v>24</v>
      </c>
      <c r="E149" s="175">
        <v>3</v>
      </c>
      <c r="F149" s="175">
        <v>7</v>
      </c>
      <c r="G149" s="175">
        <f>SUM(H149:I149)</f>
        <v>61</v>
      </c>
      <c r="H149" s="175">
        <v>13</v>
      </c>
      <c r="I149" s="175">
        <v>48</v>
      </c>
      <c r="J149" s="175">
        <v>0</v>
      </c>
      <c r="K149" s="175">
        <v>0</v>
      </c>
      <c r="L149" s="175">
        <v>45</v>
      </c>
      <c r="M149" s="21"/>
    </row>
    <row r="150" spans="1:21" x14ac:dyDescent="0.2">
      <c r="A150" s="12" t="s">
        <v>124</v>
      </c>
      <c r="B150" s="22">
        <f>SUM(C150,G150,J150:L150)</f>
        <v>2098</v>
      </c>
      <c r="C150" s="22">
        <f>SUM(D150:F150)</f>
        <v>765</v>
      </c>
      <c r="D150" s="23">
        <f>SUM(D146:D149)</f>
        <v>541</v>
      </c>
      <c r="E150" s="53">
        <f>SUM(E146:E149)</f>
        <v>129</v>
      </c>
      <c r="F150" s="53">
        <f>SUM(F146:F149)</f>
        <v>95</v>
      </c>
      <c r="G150" s="53">
        <f>SUM(H150:I150)</f>
        <v>923</v>
      </c>
      <c r="H150" s="53">
        <f>SUM(H146:H149)</f>
        <v>402</v>
      </c>
      <c r="I150" s="53">
        <f>SUM(I146:I149)</f>
        <v>521</v>
      </c>
      <c r="J150" s="23">
        <f>SUM(J146:J149)</f>
        <v>6</v>
      </c>
      <c r="K150" s="23">
        <f>SUM(K146:K149)</f>
        <v>0</v>
      </c>
      <c r="L150" s="23">
        <f>SUM(L146:L149)</f>
        <v>404</v>
      </c>
      <c r="M150" s="21"/>
    </row>
    <row r="151" spans="1:21" ht="3.6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30"/>
      <c r="M151" s="21"/>
      <c r="N151" s="21"/>
      <c r="O151" s="21"/>
      <c r="P151" s="21"/>
      <c r="Q151" s="21"/>
      <c r="R151" s="21"/>
      <c r="S151" s="21"/>
      <c r="T151" s="21"/>
      <c r="U151" s="21"/>
    </row>
    <row r="152" spans="1:21" ht="60.75" x14ac:dyDescent="0.2">
      <c r="A152" s="8" t="s">
        <v>808</v>
      </c>
      <c r="B152" s="51" t="s">
        <v>0</v>
      </c>
      <c r="C152" s="51" t="s">
        <v>264</v>
      </c>
      <c r="D152" s="51" t="s">
        <v>264</v>
      </c>
      <c r="E152" s="51" t="s">
        <v>341</v>
      </c>
      <c r="F152" s="51" t="s">
        <v>264</v>
      </c>
      <c r="G152" s="51" t="s">
        <v>264</v>
      </c>
      <c r="H152" s="51" t="s">
        <v>1</v>
      </c>
      <c r="I152" s="51" t="s">
        <v>64</v>
      </c>
      <c r="J152" s="51" t="s">
        <v>65</v>
      </c>
      <c r="K152" s="21"/>
    </row>
    <row r="153" spans="1:21" x14ac:dyDescent="0.2">
      <c r="A153" s="9" t="s">
        <v>2</v>
      </c>
      <c r="B153" s="2"/>
      <c r="C153" s="2" t="s">
        <v>3</v>
      </c>
      <c r="D153" s="2" t="s">
        <v>4</v>
      </c>
      <c r="E153" s="2" t="s">
        <v>5</v>
      </c>
      <c r="F153" s="2" t="s">
        <v>6</v>
      </c>
      <c r="G153" s="2" t="s">
        <v>8</v>
      </c>
      <c r="H153" s="2" t="s">
        <v>9</v>
      </c>
      <c r="I153" s="2"/>
      <c r="J153" s="2"/>
      <c r="K153" s="21"/>
    </row>
    <row r="154" spans="1:21" x14ac:dyDescent="0.2">
      <c r="A154" s="10" t="s">
        <v>54</v>
      </c>
      <c r="B154" s="2">
        <f>SUM(C154,H154:J154)</f>
        <v>403</v>
      </c>
      <c r="C154" s="152">
        <f>SUM(D154:G154)</f>
        <v>368</v>
      </c>
      <c r="D154" s="152">
        <v>171</v>
      </c>
      <c r="E154" s="152">
        <v>156</v>
      </c>
      <c r="F154" s="152">
        <v>26</v>
      </c>
      <c r="G154" s="152">
        <v>15</v>
      </c>
      <c r="H154" s="152">
        <v>0</v>
      </c>
      <c r="I154" s="152">
        <v>0</v>
      </c>
      <c r="J154" s="152">
        <v>35</v>
      </c>
      <c r="K154" s="21"/>
    </row>
    <row r="155" spans="1:21" x14ac:dyDescent="0.2">
      <c r="A155" s="10" t="s">
        <v>55</v>
      </c>
      <c r="B155" s="2">
        <f>SUM(C155,H155:J155)</f>
        <v>260</v>
      </c>
      <c r="C155" s="152">
        <f>SUM(D155:G155)</f>
        <v>243</v>
      </c>
      <c r="D155" s="152">
        <v>81</v>
      </c>
      <c r="E155" s="152">
        <v>128</v>
      </c>
      <c r="F155" s="152">
        <v>16</v>
      </c>
      <c r="G155" s="152">
        <v>18</v>
      </c>
      <c r="H155" s="152">
        <v>1</v>
      </c>
      <c r="I155" s="152">
        <v>0</v>
      </c>
      <c r="J155" s="152">
        <v>16</v>
      </c>
      <c r="K155" s="21"/>
    </row>
    <row r="156" spans="1:21" x14ac:dyDescent="0.2">
      <c r="A156" s="10" t="s">
        <v>56</v>
      </c>
      <c r="B156" s="2">
        <f>SUM(C156,H156:J156)</f>
        <v>316</v>
      </c>
      <c r="C156" s="152">
        <f>SUM(D156:G156)</f>
        <v>288</v>
      </c>
      <c r="D156" s="152">
        <v>133</v>
      </c>
      <c r="E156" s="152">
        <v>120</v>
      </c>
      <c r="F156" s="152">
        <v>20</v>
      </c>
      <c r="G156" s="152">
        <v>15</v>
      </c>
      <c r="H156" s="152">
        <v>0</v>
      </c>
      <c r="I156" s="152">
        <v>0</v>
      </c>
      <c r="J156" s="152">
        <v>28</v>
      </c>
      <c r="K156" s="21"/>
    </row>
    <row r="157" spans="1:21" x14ac:dyDescent="0.2">
      <c r="A157" s="10" t="s">
        <v>28</v>
      </c>
      <c r="B157" s="2">
        <f>SUM(C157,H157:J157)</f>
        <v>70</v>
      </c>
      <c r="C157" s="152">
        <f>SUM(D157:G157)</f>
        <v>65</v>
      </c>
      <c r="D157" s="152">
        <v>11</v>
      </c>
      <c r="E157" s="152">
        <v>44</v>
      </c>
      <c r="F157" s="152">
        <v>6</v>
      </c>
      <c r="G157" s="152">
        <v>4</v>
      </c>
      <c r="H157" s="152">
        <v>0</v>
      </c>
      <c r="I157" s="152">
        <v>0</v>
      </c>
      <c r="J157" s="152">
        <v>5</v>
      </c>
      <c r="K157" s="21"/>
    </row>
    <row r="158" spans="1:21" x14ac:dyDescent="0.2">
      <c r="A158" s="12" t="s">
        <v>124</v>
      </c>
      <c r="B158" s="2">
        <f>SUM(C158,H158:J158)</f>
        <v>1049</v>
      </c>
      <c r="C158" s="22">
        <f>SUM(D158:G158)</f>
        <v>964</v>
      </c>
      <c r="D158" s="23">
        <v>396</v>
      </c>
      <c r="E158" s="53">
        <v>448</v>
      </c>
      <c r="F158" s="53">
        <v>68</v>
      </c>
      <c r="G158" s="53">
        <v>52</v>
      </c>
      <c r="H158" s="23">
        <v>1</v>
      </c>
      <c r="I158" s="23">
        <v>0</v>
      </c>
      <c r="J158" s="23">
        <v>84</v>
      </c>
      <c r="K158" s="21"/>
    </row>
    <row r="159" spans="1:21" ht="3.6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30"/>
      <c r="M159" s="21"/>
      <c r="N159" s="21"/>
      <c r="O159" s="21"/>
      <c r="P159" s="21"/>
      <c r="Q159" s="21"/>
      <c r="R159" s="21"/>
      <c r="S159" s="21"/>
      <c r="T159" s="21"/>
      <c r="U159" s="21"/>
    </row>
    <row r="160" spans="1:21" ht="71.25" x14ac:dyDescent="0.2">
      <c r="A160" s="8" t="s">
        <v>809</v>
      </c>
      <c r="B160" s="51" t="s">
        <v>0</v>
      </c>
      <c r="C160" s="51" t="s">
        <v>263</v>
      </c>
      <c r="D160" s="51" t="s">
        <v>342</v>
      </c>
      <c r="E160" s="51" t="s">
        <v>1</v>
      </c>
      <c r="F160" s="51" t="s">
        <v>64</v>
      </c>
      <c r="G160" s="51" t="s">
        <v>65</v>
      </c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1:26" x14ac:dyDescent="0.2">
      <c r="A161" s="9" t="s">
        <v>2</v>
      </c>
      <c r="B161" s="2"/>
      <c r="C161" s="2" t="s">
        <v>3</v>
      </c>
      <c r="D161" s="2" t="s">
        <v>5</v>
      </c>
      <c r="E161" s="2" t="s">
        <v>9</v>
      </c>
      <c r="F161" s="2"/>
      <c r="G161" s="2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1:26" x14ac:dyDescent="0.2">
      <c r="A162" s="11" t="s">
        <v>18</v>
      </c>
      <c r="B162" s="22">
        <f>SUM(C162,E162:G162)</f>
        <v>220</v>
      </c>
      <c r="C162" s="169">
        <f>D162</f>
        <v>183</v>
      </c>
      <c r="D162" s="154">
        <v>183</v>
      </c>
      <c r="E162" s="154">
        <v>0</v>
      </c>
      <c r="F162" s="154">
        <v>0</v>
      </c>
      <c r="G162" s="154">
        <v>37</v>
      </c>
      <c r="H162" s="21"/>
      <c r="I162" s="21"/>
      <c r="J162" s="21"/>
      <c r="K162" s="21"/>
      <c r="L162" s="21"/>
      <c r="M162" s="21"/>
      <c r="N162" s="21"/>
      <c r="O162" s="21"/>
      <c r="P162" s="21"/>
    </row>
    <row r="163" spans="1:26" x14ac:dyDescent="0.2">
      <c r="A163" s="12" t="s">
        <v>124</v>
      </c>
      <c r="B163" s="22">
        <f>B162</f>
        <v>220</v>
      </c>
      <c r="C163" s="22">
        <f>D163</f>
        <v>183</v>
      </c>
      <c r="D163" s="22">
        <f>D162</f>
        <v>183</v>
      </c>
      <c r="E163" s="22">
        <f>E162</f>
        <v>0</v>
      </c>
      <c r="F163" s="22">
        <f>F162</f>
        <v>0</v>
      </c>
      <c r="G163" s="22">
        <f>G162</f>
        <v>37</v>
      </c>
      <c r="H163" s="21"/>
      <c r="I163" s="21"/>
      <c r="J163" s="21"/>
      <c r="K163" s="21"/>
      <c r="L163" s="21"/>
      <c r="M163" s="21"/>
      <c r="N163" s="21"/>
      <c r="O163" s="21"/>
      <c r="P163" s="21"/>
    </row>
    <row r="164" spans="1:26" ht="3.6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30"/>
      <c r="M164" s="21"/>
      <c r="N164" s="21"/>
      <c r="O164" s="21"/>
      <c r="P164" s="21"/>
      <c r="Q164" s="21"/>
      <c r="R164" s="21"/>
      <c r="S164" s="21"/>
      <c r="T164" s="21"/>
      <c r="U164" s="21"/>
    </row>
    <row r="165" spans="1:26" ht="77.25" x14ac:dyDescent="0.2">
      <c r="A165" s="8" t="s">
        <v>810</v>
      </c>
      <c r="B165" s="51" t="s">
        <v>0</v>
      </c>
      <c r="C165" s="51" t="s">
        <v>262</v>
      </c>
      <c r="D165" s="51" t="s">
        <v>262</v>
      </c>
      <c r="E165" s="51" t="s">
        <v>261</v>
      </c>
      <c r="F165" s="51" t="s">
        <v>908</v>
      </c>
      <c r="G165" s="51" t="s">
        <v>261</v>
      </c>
      <c r="H165" s="51" t="s">
        <v>260</v>
      </c>
      <c r="I165" s="51" t="s">
        <v>909</v>
      </c>
      <c r="J165" s="51" t="s">
        <v>1</v>
      </c>
      <c r="K165" s="51" t="s">
        <v>64</v>
      </c>
      <c r="L165" s="51" t="s">
        <v>65</v>
      </c>
      <c r="M165" s="21"/>
      <c r="N165" s="21"/>
      <c r="O165" s="21"/>
      <c r="P165" s="21"/>
      <c r="Q165" s="30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x14ac:dyDescent="0.2">
      <c r="A166" s="9" t="s">
        <v>76</v>
      </c>
      <c r="B166" s="2"/>
      <c r="C166" s="2" t="s">
        <v>3</v>
      </c>
      <c r="D166" s="2" t="s">
        <v>4</v>
      </c>
      <c r="E166" s="2" t="s">
        <v>3</v>
      </c>
      <c r="F166" s="2" t="s">
        <v>4</v>
      </c>
      <c r="G166" s="2" t="s">
        <v>259</v>
      </c>
      <c r="H166" s="2" t="s">
        <v>3</v>
      </c>
      <c r="I166" s="2" t="s">
        <v>5</v>
      </c>
      <c r="J166" s="2" t="s">
        <v>9</v>
      </c>
      <c r="K166" s="2"/>
      <c r="L166" s="2"/>
      <c r="M166" s="21"/>
      <c r="N166" s="21"/>
      <c r="O166" s="21"/>
      <c r="P166" s="21"/>
      <c r="Q166" s="30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x14ac:dyDescent="0.2">
      <c r="A167" s="11" t="s">
        <v>18</v>
      </c>
      <c r="B167" s="22">
        <f>SUM(C167,E167,H167,J167:L167)</f>
        <v>440</v>
      </c>
      <c r="C167" s="169">
        <f>D167</f>
        <v>107</v>
      </c>
      <c r="D167" s="154">
        <v>107</v>
      </c>
      <c r="E167" s="154">
        <f>SUM(F167:G167)</f>
        <v>113</v>
      </c>
      <c r="F167" s="154">
        <v>96</v>
      </c>
      <c r="G167" s="154">
        <v>17</v>
      </c>
      <c r="H167" s="154">
        <f>I167</f>
        <v>137</v>
      </c>
      <c r="I167" s="154">
        <v>137</v>
      </c>
      <c r="J167" s="154">
        <v>0</v>
      </c>
      <c r="K167" s="154">
        <v>0</v>
      </c>
      <c r="L167" s="154">
        <v>83</v>
      </c>
      <c r="M167" s="21"/>
      <c r="N167" s="21"/>
      <c r="O167" s="21"/>
      <c r="P167" s="21"/>
      <c r="Q167" s="30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x14ac:dyDescent="0.2">
      <c r="A168" s="12" t="s">
        <v>124</v>
      </c>
      <c r="B168" s="22">
        <f>SUM(C168,E168,H168,J168:L168)</f>
        <v>440</v>
      </c>
      <c r="C168" s="22">
        <f>D168</f>
        <v>107</v>
      </c>
      <c r="D168" s="23">
        <f>D167</f>
        <v>107</v>
      </c>
      <c r="E168" s="23">
        <f>SUM(F168:G168)</f>
        <v>113</v>
      </c>
      <c r="F168" s="23">
        <f t="shared" ref="F168:G168" si="26">F167</f>
        <v>96</v>
      </c>
      <c r="G168" s="23">
        <f t="shared" si="26"/>
        <v>17</v>
      </c>
      <c r="H168" s="23">
        <f>I168</f>
        <v>137</v>
      </c>
      <c r="I168" s="23">
        <f t="shared" ref="I168:K168" si="27">I167</f>
        <v>137</v>
      </c>
      <c r="J168" s="23">
        <f t="shared" si="27"/>
        <v>0</v>
      </c>
      <c r="K168" s="23">
        <f t="shared" si="27"/>
        <v>0</v>
      </c>
      <c r="L168" s="23">
        <f>L167</f>
        <v>83</v>
      </c>
      <c r="M168" s="21"/>
      <c r="N168" s="21"/>
      <c r="O168" s="21"/>
      <c r="P168" s="21"/>
      <c r="Q168" s="30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3.6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30"/>
      <c r="M169" s="21"/>
      <c r="N169" s="21"/>
      <c r="O169" s="21"/>
      <c r="P169" s="21"/>
      <c r="Q169" s="21"/>
      <c r="R169" s="21"/>
      <c r="S169" s="21"/>
      <c r="T169" s="21"/>
      <c r="U169" s="21"/>
    </row>
    <row r="170" spans="1:26" ht="57.75" x14ac:dyDescent="0.2">
      <c r="A170" s="8" t="s">
        <v>811</v>
      </c>
      <c r="B170" s="51" t="s">
        <v>0</v>
      </c>
      <c r="C170" s="51" t="s">
        <v>258</v>
      </c>
      <c r="D170" s="51" t="s">
        <v>343</v>
      </c>
      <c r="E170" s="51" t="s">
        <v>1</v>
      </c>
      <c r="F170" s="51" t="s">
        <v>64</v>
      </c>
      <c r="G170" s="51" t="s">
        <v>65</v>
      </c>
      <c r="H170" s="21"/>
      <c r="I170" s="21"/>
      <c r="J170" s="21"/>
      <c r="K170" s="21"/>
      <c r="L170" s="30"/>
      <c r="M170" s="21"/>
      <c r="N170" s="21"/>
      <c r="O170" s="21"/>
      <c r="P170" s="21"/>
      <c r="Q170" s="21"/>
      <c r="R170" s="21"/>
      <c r="S170" s="21"/>
      <c r="T170" s="21"/>
      <c r="U170" s="21"/>
    </row>
    <row r="171" spans="1:26" x14ac:dyDescent="0.2">
      <c r="A171" s="9" t="s">
        <v>2</v>
      </c>
      <c r="B171" s="2"/>
      <c r="C171" s="2" t="s">
        <v>3</v>
      </c>
      <c r="D171" s="2" t="s">
        <v>5</v>
      </c>
      <c r="E171" s="2" t="s">
        <v>9</v>
      </c>
      <c r="F171" s="2"/>
      <c r="G171" s="2"/>
      <c r="H171" s="21"/>
      <c r="I171" s="21"/>
      <c r="J171" s="21"/>
      <c r="K171" s="21"/>
      <c r="L171" s="30"/>
      <c r="M171" s="21"/>
      <c r="N171" s="21"/>
      <c r="O171" s="21"/>
      <c r="P171" s="21"/>
      <c r="Q171" s="21"/>
      <c r="R171" s="21"/>
      <c r="S171" s="21"/>
      <c r="T171" s="21"/>
      <c r="U171" s="21"/>
    </row>
    <row r="172" spans="1:26" x14ac:dyDescent="0.2">
      <c r="A172" s="11" t="s">
        <v>18</v>
      </c>
      <c r="B172" s="22">
        <f>SUM(C172,E172:G172)</f>
        <v>220</v>
      </c>
      <c r="C172" s="169">
        <f>D172</f>
        <v>206</v>
      </c>
      <c r="D172" s="154">
        <v>206</v>
      </c>
      <c r="E172" s="154">
        <v>0</v>
      </c>
      <c r="F172" s="154">
        <v>0</v>
      </c>
      <c r="G172" s="154">
        <v>14</v>
      </c>
      <c r="H172" s="21"/>
      <c r="I172" s="21"/>
      <c r="J172" s="21"/>
      <c r="K172" s="21"/>
      <c r="L172" s="30"/>
      <c r="M172" s="21"/>
      <c r="N172" s="21"/>
      <c r="O172" s="21"/>
      <c r="P172" s="21"/>
      <c r="Q172" s="21"/>
      <c r="R172" s="21"/>
      <c r="S172" s="21"/>
      <c r="T172" s="21"/>
      <c r="U172" s="21"/>
    </row>
    <row r="173" spans="1:26" x14ac:dyDescent="0.2">
      <c r="A173" s="12" t="s">
        <v>124</v>
      </c>
      <c r="B173" s="22">
        <f>SUM(C173,E173:G173)</f>
        <v>220</v>
      </c>
      <c r="C173" s="22">
        <f>D173</f>
        <v>206</v>
      </c>
      <c r="D173" s="23">
        <f>D172</f>
        <v>206</v>
      </c>
      <c r="E173" s="23">
        <f>E172</f>
        <v>0</v>
      </c>
      <c r="F173" s="23">
        <f>F172</f>
        <v>0</v>
      </c>
      <c r="G173" s="23">
        <f>G172</f>
        <v>14</v>
      </c>
      <c r="H173" s="21"/>
      <c r="I173" s="21"/>
      <c r="J173" s="21"/>
      <c r="K173" s="21"/>
      <c r="L173" s="30"/>
      <c r="M173" s="21"/>
      <c r="N173" s="21"/>
      <c r="O173" s="21"/>
      <c r="P173" s="21"/>
      <c r="Q173" s="21"/>
      <c r="R173" s="21"/>
      <c r="S173" s="21"/>
      <c r="T173" s="21"/>
      <c r="U173" s="21"/>
    </row>
    <row r="174" spans="1:26" ht="3.6" customHeight="1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30"/>
      <c r="M174" s="21"/>
      <c r="N174" s="21"/>
      <c r="O174" s="21"/>
      <c r="P174" s="21"/>
      <c r="Q174" s="21"/>
      <c r="R174" s="21"/>
      <c r="S174" s="21"/>
      <c r="T174" s="21"/>
      <c r="U174" s="21"/>
    </row>
    <row r="175" spans="1:26" ht="72" customHeight="1" x14ac:dyDescent="0.2">
      <c r="A175" s="8" t="s">
        <v>814</v>
      </c>
      <c r="B175" s="51" t="s">
        <v>0</v>
      </c>
      <c r="C175" s="51" t="s">
        <v>257</v>
      </c>
      <c r="D175" s="51" t="s">
        <v>344</v>
      </c>
      <c r="E175" s="51" t="s">
        <v>1</v>
      </c>
      <c r="F175" s="51" t="s">
        <v>64</v>
      </c>
      <c r="G175" s="51" t="s">
        <v>65</v>
      </c>
      <c r="H175" s="21"/>
      <c r="I175" s="21"/>
      <c r="J175" s="21"/>
      <c r="K175" s="21"/>
      <c r="L175" s="30"/>
      <c r="M175" s="21"/>
      <c r="N175" s="21"/>
      <c r="O175" s="21"/>
      <c r="P175" s="21"/>
      <c r="Q175" s="21"/>
      <c r="R175" s="21"/>
      <c r="S175" s="21"/>
      <c r="T175" s="21"/>
      <c r="U175" s="21"/>
    </row>
    <row r="176" spans="1:26" x14ac:dyDescent="0.2">
      <c r="A176" s="9" t="s">
        <v>2</v>
      </c>
      <c r="B176" s="2"/>
      <c r="C176" s="2" t="s">
        <v>3</v>
      </c>
      <c r="D176" s="2" t="s">
        <v>5</v>
      </c>
      <c r="E176" s="2" t="s">
        <v>9</v>
      </c>
      <c r="F176" s="2"/>
      <c r="G176" s="2"/>
      <c r="H176" s="21"/>
      <c r="I176" s="21"/>
      <c r="J176" s="21"/>
      <c r="K176" s="21"/>
      <c r="L176" s="30"/>
      <c r="M176" s="21"/>
      <c r="N176" s="21"/>
      <c r="O176" s="21"/>
      <c r="P176" s="21"/>
      <c r="Q176" s="21"/>
      <c r="R176" s="21"/>
      <c r="S176" s="21"/>
      <c r="T176" s="21"/>
      <c r="U176" s="21"/>
    </row>
    <row r="177" spans="1:23" x14ac:dyDescent="0.2">
      <c r="A177" s="11" t="s">
        <v>50</v>
      </c>
      <c r="B177" s="22">
        <f>SUM(C177,E177:G177)</f>
        <v>270</v>
      </c>
      <c r="C177" s="169">
        <f>D177</f>
        <v>250</v>
      </c>
      <c r="D177" s="154">
        <v>250</v>
      </c>
      <c r="E177" s="154">
        <v>0</v>
      </c>
      <c r="F177" s="154">
        <v>0</v>
      </c>
      <c r="G177" s="154">
        <v>20</v>
      </c>
      <c r="H177" s="21"/>
      <c r="I177" s="21"/>
      <c r="J177" s="21"/>
      <c r="K177" s="21"/>
      <c r="L177" s="30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1:23" x14ac:dyDescent="0.2">
      <c r="A178" s="12" t="s">
        <v>124</v>
      </c>
      <c r="B178" s="22">
        <f t="shared" ref="B178:G178" si="28">B177</f>
        <v>270</v>
      </c>
      <c r="C178" s="22">
        <f t="shared" si="28"/>
        <v>250</v>
      </c>
      <c r="D178" s="22">
        <f t="shared" si="28"/>
        <v>250</v>
      </c>
      <c r="E178" s="22">
        <f t="shared" si="28"/>
        <v>0</v>
      </c>
      <c r="F178" s="22">
        <f t="shared" si="28"/>
        <v>0</v>
      </c>
      <c r="G178" s="22">
        <f t="shared" si="28"/>
        <v>20</v>
      </c>
      <c r="H178" s="21"/>
      <c r="I178" s="21"/>
      <c r="J178" s="21"/>
      <c r="K178" s="21"/>
      <c r="L178" s="30"/>
      <c r="M178" s="21"/>
      <c r="N178" s="21"/>
      <c r="O178" s="21"/>
      <c r="P178" s="21"/>
      <c r="Q178" s="21"/>
      <c r="R178" s="21"/>
      <c r="S178" s="21"/>
      <c r="T178" s="21"/>
      <c r="U178" s="21"/>
    </row>
    <row r="179" spans="1:23" ht="3.6" customHeight="1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30"/>
      <c r="M179" s="21"/>
      <c r="N179" s="21"/>
      <c r="O179" s="21"/>
      <c r="P179" s="21"/>
      <c r="Q179" s="21"/>
      <c r="R179" s="21"/>
      <c r="S179" s="21"/>
      <c r="T179" s="21"/>
      <c r="U179" s="21"/>
    </row>
    <row r="180" spans="1:23" ht="90" customHeight="1" x14ac:dyDescent="0.2">
      <c r="A180" s="8" t="s">
        <v>812</v>
      </c>
      <c r="B180" s="51" t="s">
        <v>0</v>
      </c>
      <c r="C180" s="51" t="s">
        <v>256</v>
      </c>
      <c r="D180" s="51" t="s">
        <v>345</v>
      </c>
      <c r="E180" s="51" t="s">
        <v>1</v>
      </c>
      <c r="F180" s="51" t="s">
        <v>64</v>
      </c>
      <c r="G180" s="51" t="s">
        <v>65</v>
      </c>
      <c r="H180" s="21"/>
      <c r="I180" s="21"/>
      <c r="J180" s="21"/>
      <c r="K180" s="21"/>
      <c r="L180" s="30"/>
      <c r="M180" s="21"/>
      <c r="N180" s="21"/>
      <c r="O180" s="21"/>
      <c r="P180" s="21"/>
      <c r="Q180" s="21"/>
      <c r="R180" s="21"/>
      <c r="S180" s="21"/>
      <c r="T180" s="21"/>
      <c r="U180" s="21"/>
    </row>
    <row r="181" spans="1:23" x14ac:dyDescent="0.2">
      <c r="A181" s="9" t="s">
        <v>2</v>
      </c>
      <c r="B181" s="2"/>
      <c r="C181" s="2" t="s">
        <v>3</v>
      </c>
      <c r="D181" s="2" t="s">
        <v>5</v>
      </c>
      <c r="E181" s="2" t="s">
        <v>9</v>
      </c>
      <c r="F181" s="2"/>
      <c r="G181" s="2"/>
      <c r="H181" s="21"/>
      <c r="I181" s="21"/>
      <c r="J181" s="21"/>
      <c r="K181" s="21"/>
      <c r="L181" s="30"/>
      <c r="M181" s="21"/>
      <c r="N181" s="21"/>
      <c r="O181" s="21"/>
      <c r="P181" s="21"/>
      <c r="Q181" s="21"/>
      <c r="R181" s="21"/>
      <c r="S181" s="21"/>
      <c r="T181" s="21"/>
      <c r="U181" s="21"/>
    </row>
    <row r="182" spans="1:23" x14ac:dyDescent="0.2">
      <c r="A182" s="11" t="s">
        <v>50</v>
      </c>
      <c r="B182" s="22">
        <f>SUM(C182,E182:G182)</f>
        <v>270</v>
      </c>
      <c r="C182" s="169">
        <f>D182</f>
        <v>250</v>
      </c>
      <c r="D182" s="154">
        <v>250</v>
      </c>
      <c r="E182" s="154">
        <v>0</v>
      </c>
      <c r="F182" s="154">
        <v>0</v>
      </c>
      <c r="G182" s="154">
        <v>20</v>
      </c>
      <c r="H182" s="21"/>
      <c r="I182" s="21"/>
      <c r="J182" s="21"/>
      <c r="K182" s="21"/>
      <c r="L182" s="30"/>
      <c r="M182" s="21"/>
      <c r="N182" s="21"/>
      <c r="O182" s="21"/>
      <c r="P182" s="21"/>
      <c r="Q182" s="21"/>
      <c r="R182" s="21"/>
      <c r="S182" s="21"/>
      <c r="T182" s="21"/>
      <c r="U182" s="21"/>
    </row>
    <row r="183" spans="1:23" x14ac:dyDescent="0.2">
      <c r="A183" s="12" t="s">
        <v>124</v>
      </c>
      <c r="B183" s="22">
        <f>SUM(C183,E183:G183)</f>
        <v>270</v>
      </c>
      <c r="C183" s="22">
        <f>D183</f>
        <v>250</v>
      </c>
      <c r="D183" s="23">
        <f t="shared" ref="D183:F183" si="29">D182</f>
        <v>250</v>
      </c>
      <c r="E183" s="23">
        <f t="shared" si="29"/>
        <v>0</v>
      </c>
      <c r="F183" s="23">
        <f t="shared" si="29"/>
        <v>0</v>
      </c>
      <c r="G183" s="23">
        <f>G182</f>
        <v>20</v>
      </c>
      <c r="H183" s="21"/>
      <c r="I183" s="21"/>
      <c r="J183" s="21"/>
      <c r="K183" s="21"/>
      <c r="L183" s="30"/>
      <c r="M183" s="21"/>
      <c r="N183" s="21"/>
      <c r="O183" s="21"/>
      <c r="P183" s="21"/>
      <c r="Q183" s="21"/>
      <c r="R183" s="21"/>
      <c r="S183" s="21"/>
      <c r="T183" s="21"/>
      <c r="U183" s="21"/>
    </row>
    <row r="184" spans="1:23" ht="3.6" customHeight="1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30"/>
      <c r="M184" s="21"/>
      <c r="N184" s="21"/>
      <c r="O184" s="21"/>
      <c r="P184" s="21"/>
      <c r="Q184" s="21"/>
      <c r="R184" s="21"/>
      <c r="S184" s="21"/>
      <c r="T184" s="21"/>
      <c r="U184" s="21"/>
    </row>
    <row r="185" spans="1:23" ht="78.75" x14ac:dyDescent="0.2">
      <c r="A185" s="8" t="s">
        <v>813</v>
      </c>
      <c r="B185" s="51" t="s">
        <v>0</v>
      </c>
      <c r="C185" s="51" t="s">
        <v>255</v>
      </c>
      <c r="D185" s="51" t="s">
        <v>346</v>
      </c>
      <c r="E185" s="51" t="s">
        <v>1</v>
      </c>
      <c r="F185" s="51" t="s">
        <v>64</v>
      </c>
      <c r="G185" s="51" t="s">
        <v>65</v>
      </c>
      <c r="H185" s="21"/>
      <c r="I185" s="21"/>
      <c r="J185" s="21"/>
      <c r="K185" s="21"/>
      <c r="L185" s="30"/>
      <c r="M185" s="21"/>
      <c r="N185" s="21"/>
      <c r="O185" s="21"/>
      <c r="P185" s="21"/>
      <c r="Q185" s="21"/>
      <c r="R185" s="21"/>
      <c r="S185" s="21"/>
      <c r="T185" s="21"/>
      <c r="U185" s="21"/>
    </row>
    <row r="186" spans="1:23" x14ac:dyDescent="0.2">
      <c r="A186" s="9" t="s">
        <v>2</v>
      </c>
      <c r="B186" s="2"/>
      <c r="C186" s="2" t="s">
        <v>3</v>
      </c>
      <c r="D186" s="2" t="s">
        <v>5</v>
      </c>
      <c r="E186" s="2" t="s">
        <v>9</v>
      </c>
      <c r="F186" s="2"/>
      <c r="G186" s="2"/>
      <c r="H186" s="21"/>
      <c r="I186" s="21"/>
      <c r="J186" s="21"/>
      <c r="K186" s="21"/>
      <c r="L186" s="30"/>
      <c r="M186" s="21"/>
      <c r="N186" s="21"/>
      <c r="O186" s="21"/>
      <c r="P186" s="21"/>
      <c r="Q186" s="21"/>
      <c r="R186" s="21"/>
      <c r="S186" s="21"/>
      <c r="T186" s="21"/>
      <c r="U186" s="21"/>
    </row>
    <row r="187" spans="1:23" x14ac:dyDescent="0.2">
      <c r="A187" s="11" t="s">
        <v>50</v>
      </c>
      <c r="B187" s="22">
        <f>SUM(C187,E187:G187)</f>
        <v>270</v>
      </c>
      <c r="C187" s="169">
        <f>D187</f>
        <v>254</v>
      </c>
      <c r="D187" s="154">
        <v>254</v>
      </c>
      <c r="E187" s="154">
        <v>0</v>
      </c>
      <c r="F187" s="154">
        <v>0</v>
      </c>
      <c r="G187" s="154">
        <v>16</v>
      </c>
      <c r="H187" s="21"/>
      <c r="I187" s="21"/>
      <c r="J187" s="21"/>
      <c r="K187" s="21"/>
      <c r="L187" s="30"/>
      <c r="M187" s="21"/>
      <c r="N187" s="21"/>
      <c r="O187" s="21"/>
      <c r="P187" s="21"/>
      <c r="Q187" s="21"/>
      <c r="R187" s="21"/>
      <c r="S187" s="21"/>
      <c r="T187" s="21"/>
      <c r="U187" s="21"/>
    </row>
    <row r="188" spans="1:23" x14ac:dyDescent="0.2">
      <c r="A188" s="12" t="s">
        <v>124</v>
      </c>
      <c r="B188" s="22">
        <f>SUM(C188,E188:G188)</f>
        <v>270</v>
      </c>
      <c r="C188" s="22">
        <f>D188</f>
        <v>254</v>
      </c>
      <c r="D188" s="23">
        <f>D187</f>
        <v>254</v>
      </c>
      <c r="E188" s="23">
        <f>E187</f>
        <v>0</v>
      </c>
      <c r="F188" s="23">
        <f>F187</f>
        <v>0</v>
      </c>
      <c r="G188" s="23">
        <f>G187</f>
        <v>16</v>
      </c>
      <c r="H188" s="21"/>
      <c r="I188" s="21"/>
      <c r="J188" s="21"/>
      <c r="K188" s="21"/>
      <c r="L188" s="30"/>
      <c r="M188" s="21"/>
      <c r="N188" s="21"/>
      <c r="O188" s="21"/>
      <c r="P188" s="21"/>
      <c r="Q188" s="21"/>
      <c r="R188" s="21"/>
      <c r="S188" s="21"/>
      <c r="T188" s="21"/>
      <c r="U188" s="21"/>
    </row>
    <row r="189" spans="1:23" ht="3.6" customHeight="1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30"/>
      <c r="M189" s="21"/>
      <c r="N189" s="21"/>
      <c r="O189" s="21"/>
      <c r="P189" s="21"/>
      <c r="Q189" s="21"/>
      <c r="R189" s="21"/>
      <c r="S189" s="21"/>
      <c r="T189" s="21"/>
      <c r="U189" s="21"/>
    </row>
    <row r="190" spans="1:23" ht="74.25" x14ac:dyDescent="0.2">
      <c r="A190" s="8" t="s">
        <v>815</v>
      </c>
      <c r="B190" s="51" t="s">
        <v>0</v>
      </c>
      <c r="C190" s="51" t="s">
        <v>254</v>
      </c>
      <c r="D190" s="51" t="s">
        <v>347</v>
      </c>
      <c r="E190" s="51" t="s">
        <v>253</v>
      </c>
      <c r="F190" s="51" t="s">
        <v>348</v>
      </c>
      <c r="G190" s="51" t="s">
        <v>1</v>
      </c>
      <c r="H190" s="51" t="s">
        <v>64</v>
      </c>
      <c r="I190" s="51" t="s">
        <v>65</v>
      </c>
      <c r="J190" s="21"/>
      <c r="K190" s="21"/>
      <c r="L190" s="21"/>
      <c r="M190" s="21"/>
      <c r="N190" s="30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1:23" x14ac:dyDescent="0.2">
      <c r="A191" s="9" t="s">
        <v>76</v>
      </c>
      <c r="B191" s="2"/>
      <c r="C191" s="2" t="s">
        <v>3</v>
      </c>
      <c r="D191" s="2" t="s">
        <v>5</v>
      </c>
      <c r="E191" s="2" t="s">
        <v>3</v>
      </c>
      <c r="F191" s="2" t="s">
        <v>5</v>
      </c>
      <c r="G191" s="2" t="s">
        <v>9</v>
      </c>
      <c r="H191" s="2"/>
      <c r="I191" s="2"/>
      <c r="J191" s="21"/>
      <c r="K191" s="21"/>
      <c r="L191" s="21"/>
      <c r="M191" s="21"/>
      <c r="N191" s="30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1:23" x14ac:dyDescent="0.2">
      <c r="A192" s="11" t="s">
        <v>50</v>
      </c>
      <c r="B192" s="22">
        <f>SUM(C192,E192,G192:I192)</f>
        <v>540</v>
      </c>
      <c r="C192" s="169">
        <f>D192</f>
        <v>242</v>
      </c>
      <c r="D192" s="154">
        <v>242</v>
      </c>
      <c r="E192" s="154">
        <f>F192</f>
        <v>235</v>
      </c>
      <c r="F192" s="154">
        <v>235</v>
      </c>
      <c r="G192" s="154">
        <v>0</v>
      </c>
      <c r="H192" s="154">
        <v>0</v>
      </c>
      <c r="I192" s="154">
        <v>63</v>
      </c>
      <c r="J192" s="21"/>
      <c r="K192" s="21"/>
      <c r="L192" s="21"/>
      <c r="M192" s="21"/>
      <c r="N192" s="30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1:23" x14ac:dyDescent="0.2">
      <c r="A193" s="12" t="s">
        <v>124</v>
      </c>
      <c r="B193" s="22">
        <f>SUM(C193,E193,G193:I193)</f>
        <v>540</v>
      </c>
      <c r="C193" s="22">
        <f>D193</f>
        <v>242</v>
      </c>
      <c r="D193" s="23">
        <f>D192</f>
        <v>242</v>
      </c>
      <c r="E193" s="23">
        <f>F193</f>
        <v>235</v>
      </c>
      <c r="F193" s="23">
        <f t="shared" ref="F193:H193" si="30">F192</f>
        <v>235</v>
      </c>
      <c r="G193" s="23">
        <f t="shared" si="30"/>
        <v>0</v>
      </c>
      <c r="H193" s="23">
        <f t="shared" si="30"/>
        <v>0</v>
      </c>
      <c r="I193" s="23">
        <f>I192</f>
        <v>63</v>
      </c>
      <c r="J193" s="21"/>
      <c r="K193" s="21"/>
      <c r="L193" s="21"/>
      <c r="M193" s="21"/>
      <c r="N193" s="30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1:23" ht="3.6" customHeight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30"/>
      <c r="M194" s="21"/>
      <c r="N194" s="21"/>
      <c r="O194" s="21"/>
      <c r="P194" s="21"/>
      <c r="Q194" s="21"/>
      <c r="R194" s="21"/>
      <c r="S194" s="21"/>
      <c r="T194" s="21"/>
      <c r="U194" s="21"/>
    </row>
    <row r="195" spans="1:23" ht="59.25" x14ac:dyDescent="0.2">
      <c r="A195" s="8" t="s">
        <v>816</v>
      </c>
      <c r="B195" s="51" t="s">
        <v>0</v>
      </c>
      <c r="C195" s="51" t="s">
        <v>252</v>
      </c>
      <c r="D195" s="51" t="s">
        <v>349</v>
      </c>
      <c r="E195" s="51" t="s">
        <v>1</v>
      </c>
      <c r="F195" s="51" t="s">
        <v>64</v>
      </c>
      <c r="G195" s="51" t="s">
        <v>65</v>
      </c>
      <c r="H195" s="21"/>
      <c r="I195" s="21"/>
      <c r="J195" s="30"/>
      <c r="K195" s="21"/>
      <c r="L195" s="21"/>
      <c r="M195" s="21"/>
      <c r="N195" s="21"/>
      <c r="O195" s="21"/>
      <c r="P195" s="21"/>
      <c r="Q195" s="21"/>
      <c r="R195" s="21"/>
      <c r="S195" s="21"/>
    </row>
    <row r="196" spans="1:23" x14ac:dyDescent="0.2">
      <c r="A196" s="9" t="s">
        <v>2</v>
      </c>
      <c r="B196" s="2"/>
      <c r="C196" s="2" t="s">
        <v>3</v>
      </c>
      <c r="D196" s="2" t="s">
        <v>5</v>
      </c>
      <c r="E196" s="2" t="s">
        <v>9</v>
      </c>
      <c r="F196" s="2"/>
      <c r="G196" s="2"/>
      <c r="H196" s="21"/>
      <c r="I196" s="21"/>
      <c r="J196" s="30"/>
      <c r="K196" s="21"/>
      <c r="L196" s="21"/>
      <c r="M196" s="21"/>
      <c r="N196" s="21"/>
      <c r="O196" s="21"/>
      <c r="P196" s="21"/>
      <c r="Q196" s="21"/>
      <c r="R196" s="21"/>
      <c r="S196" s="21"/>
    </row>
    <row r="197" spans="1:23" x14ac:dyDescent="0.2">
      <c r="A197" s="11" t="s">
        <v>50</v>
      </c>
      <c r="B197" s="22">
        <f>SUM(C197,E197:G197)</f>
        <v>270</v>
      </c>
      <c r="C197" s="169">
        <f>D197</f>
        <v>250</v>
      </c>
      <c r="D197" s="154">
        <v>250</v>
      </c>
      <c r="E197" s="154">
        <v>1</v>
      </c>
      <c r="F197" s="154">
        <v>0</v>
      </c>
      <c r="G197" s="154">
        <v>19</v>
      </c>
      <c r="H197" s="21"/>
      <c r="I197" s="21"/>
      <c r="J197" s="30"/>
      <c r="K197" s="21"/>
      <c r="L197" s="21"/>
      <c r="M197" s="21"/>
      <c r="N197" s="21"/>
      <c r="O197" s="21"/>
      <c r="P197" s="21"/>
      <c r="Q197" s="21"/>
      <c r="R197" s="21"/>
      <c r="S197" s="21"/>
    </row>
    <row r="198" spans="1:23" x14ac:dyDescent="0.2">
      <c r="A198" s="12" t="s">
        <v>124</v>
      </c>
      <c r="B198" s="22">
        <f>SUM(C198,E198:G198)</f>
        <v>270</v>
      </c>
      <c r="C198" s="22">
        <f>D198</f>
        <v>250</v>
      </c>
      <c r="D198" s="23">
        <f>D197</f>
        <v>250</v>
      </c>
      <c r="E198" s="23">
        <f>E197</f>
        <v>1</v>
      </c>
      <c r="F198" s="23">
        <f>F197</f>
        <v>0</v>
      </c>
      <c r="G198" s="23">
        <f>G197</f>
        <v>19</v>
      </c>
      <c r="H198" s="21"/>
      <c r="I198" s="21"/>
      <c r="J198" s="30"/>
      <c r="K198" s="21"/>
      <c r="L198" s="21"/>
      <c r="M198" s="21"/>
      <c r="N198" s="21"/>
      <c r="O198" s="21"/>
      <c r="P198" s="21"/>
      <c r="Q198" s="21"/>
      <c r="R198" s="21"/>
      <c r="S198" s="21"/>
    </row>
    <row r="199" spans="1:23" ht="3.6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30"/>
      <c r="M199" s="21"/>
      <c r="N199" s="21"/>
      <c r="O199" s="21"/>
      <c r="P199" s="21"/>
      <c r="Q199" s="21"/>
      <c r="R199" s="21"/>
      <c r="S199" s="21"/>
      <c r="T199" s="21"/>
      <c r="U199" s="21"/>
    </row>
    <row r="200" spans="1:23" ht="75.75" x14ac:dyDescent="0.2">
      <c r="A200" s="8" t="s">
        <v>817</v>
      </c>
      <c r="B200" s="51" t="s">
        <v>0</v>
      </c>
      <c r="C200" s="51" t="s">
        <v>251</v>
      </c>
      <c r="D200" s="51" t="s">
        <v>350</v>
      </c>
      <c r="E200" s="51" t="s">
        <v>1</v>
      </c>
      <c r="F200" s="51" t="s">
        <v>64</v>
      </c>
      <c r="G200" s="51" t="s">
        <v>65</v>
      </c>
      <c r="H200" s="21"/>
      <c r="I200" s="21"/>
      <c r="J200" s="21"/>
      <c r="K200" s="21"/>
      <c r="L200" s="30"/>
      <c r="M200" s="21"/>
      <c r="N200" s="21"/>
      <c r="O200" s="21"/>
      <c r="P200" s="21"/>
      <c r="Q200" s="21"/>
      <c r="R200" s="21"/>
      <c r="S200" s="21"/>
      <c r="T200" s="21"/>
      <c r="U200" s="21"/>
    </row>
    <row r="201" spans="1:23" x14ac:dyDescent="0.2">
      <c r="A201" s="9" t="s">
        <v>2</v>
      </c>
      <c r="B201" s="2"/>
      <c r="C201" s="2" t="s">
        <v>3</v>
      </c>
      <c r="D201" s="2" t="s">
        <v>5</v>
      </c>
      <c r="E201" s="2" t="s">
        <v>9</v>
      </c>
      <c r="F201" s="2"/>
      <c r="G201" s="2"/>
      <c r="H201" s="21"/>
      <c r="I201" s="21"/>
      <c r="J201" s="21"/>
      <c r="K201" s="21"/>
      <c r="L201" s="30"/>
      <c r="M201" s="21"/>
      <c r="N201" s="21"/>
      <c r="O201" s="21"/>
      <c r="P201" s="21"/>
      <c r="Q201" s="21"/>
      <c r="R201" s="21"/>
      <c r="S201" s="21"/>
      <c r="T201" s="21"/>
      <c r="U201" s="21"/>
    </row>
    <row r="202" spans="1:23" x14ac:dyDescent="0.2">
      <c r="A202" s="11" t="s">
        <v>50</v>
      </c>
      <c r="B202" s="22">
        <f>SUM(C202,E202:G202)</f>
        <v>270</v>
      </c>
      <c r="C202" s="169">
        <f>D202</f>
        <v>242</v>
      </c>
      <c r="D202" s="154">
        <v>242</v>
      </c>
      <c r="E202" s="154">
        <v>0</v>
      </c>
      <c r="F202" s="154">
        <v>0</v>
      </c>
      <c r="G202" s="154">
        <v>28</v>
      </c>
      <c r="H202" s="21"/>
      <c r="I202" s="21"/>
      <c r="J202" s="21"/>
      <c r="K202" s="21"/>
      <c r="L202" s="30"/>
      <c r="M202" s="21"/>
      <c r="N202" s="21"/>
      <c r="O202" s="21"/>
      <c r="P202" s="21"/>
      <c r="Q202" s="21"/>
      <c r="R202" s="21"/>
      <c r="S202" s="21"/>
      <c r="T202" s="21"/>
      <c r="U202" s="21"/>
    </row>
    <row r="203" spans="1:23" x14ac:dyDescent="0.2">
      <c r="A203" s="12" t="s">
        <v>124</v>
      </c>
      <c r="B203" s="22">
        <f>SUM(C203,E203:G203)</f>
        <v>270</v>
      </c>
      <c r="C203" s="22">
        <f>D203</f>
        <v>242</v>
      </c>
      <c r="D203" s="23">
        <f>D202</f>
        <v>242</v>
      </c>
      <c r="E203" s="23">
        <f>E202</f>
        <v>0</v>
      </c>
      <c r="F203" s="23">
        <f>F202</f>
        <v>0</v>
      </c>
      <c r="G203" s="23">
        <f>G202</f>
        <v>28</v>
      </c>
      <c r="H203" s="21"/>
      <c r="I203" s="21"/>
      <c r="J203" s="21"/>
      <c r="K203" s="21"/>
      <c r="L203" s="30"/>
      <c r="M203" s="21"/>
      <c r="N203" s="21"/>
      <c r="O203" s="21"/>
      <c r="P203" s="21"/>
      <c r="Q203" s="21"/>
      <c r="R203" s="21"/>
      <c r="S203" s="21"/>
      <c r="T203" s="21"/>
      <c r="U203" s="21"/>
    </row>
    <row r="204" spans="1:23" ht="3.6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30"/>
      <c r="M204" s="21"/>
      <c r="N204" s="21"/>
      <c r="O204" s="21"/>
      <c r="P204" s="21"/>
      <c r="Q204" s="21"/>
      <c r="R204" s="21"/>
      <c r="S204" s="21"/>
      <c r="T204" s="21"/>
      <c r="U204" s="21"/>
    </row>
    <row r="205" spans="1:23" ht="73.5" x14ac:dyDescent="0.2">
      <c r="A205" s="8" t="s">
        <v>818</v>
      </c>
      <c r="B205" s="51" t="s">
        <v>0</v>
      </c>
      <c r="C205" s="51" t="s">
        <v>250</v>
      </c>
      <c r="D205" s="51" t="s">
        <v>351</v>
      </c>
      <c r="E205" s="51" t="s">
        <v>249</v>
      </c>
      <c r="F205" s="51" t="s">
        <v>352</v>
      </c>
      <c r="G205" s="51" t="s">
        <v>1</v>
      </c>
      <c r="H205" s="51" t="s">
        <v>64</v>
      </c>
      <c r="I205" s="51" t="s">
        <v>65</v>
      </c>
      <c r="J205" s="21"/>
      <c r="K205" s="21"/>
      <c r="L205" s="21"/>
      <c r="M205" s="21"/>
      <c r="N205" s="30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x14ac:dyDescent="0.2">
      <c r="A206" s="9" t="s">
        <v>76</v>
      </c>
      <c r="B206" s="2"/>
      <c r="C206" s="2" t="s">
        <v>3</v>
      </c>
      <c r="D206" s="2" t="s">
        <v>5</v>
      </c>
      <c r="E206" s="2" t="s">
        <v>3</v>
      </c>
      <c r="F206" s="2" t="s">
        <v>5</v>
      </c>
      <c r="G206" s="2" t="s">
        <v>9</v>
      </c>
      <c r="H206" s="2"/>
      <c r="I206" s="2"/>
      <c r="J206" s="21"/>
      <c r="K206" s="21"/>
      <c r="L206" s="21"/>
      <c r="M206" s="21"/>
      <c r="N206" s="30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1:23" x14ac:dyDescent="0.2">
      <c r="A207" s="10" t="s">
        <v>248</v>
      </c>
      <c r="B207" s="22">
        <f>SUM(C207,E207,G207:I207)</f>
        <v>280</v>
      </c>
      <c r="C207" s="169">
        <f>D207</f>
        <v>112</v>
      </c>
      <c r="D207" s="154">
        <v>112</v>
      </c>
      <c r="E207" s="154">
        <f>F207</f>
        <v>110</v>
      </c>
      <c r="F207" s="154">
        <v>110</v>
      </c>
      <c r="G207" s="154">
        <v>1</v>
      </c>
      <c r="H207" s="154">
        <v>0</v>
      </c>
      <c r="I207" s="154">
        <v>57</v>
      </c>
      <c r="J207" s="21"/>
      <c r="K207" s="21"/>
      <c r="L207" s="21"/>
      <c r="M207" s="21"/>
      <c r="N207" s="30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1:23" x14ac:dyDescent="0.2">
      <c r="A208" s="11" t="s">
        <v>247</v>
      </c>
      <c r="B208" s="22">
        <f>SUM(C208,E208,G208:I208)</f>
        <v>332</v>
      </c>
      <c r="C208" s="169">
        <f>D208</f>
        <v>116</v>
      </c>
      <c r="D208" s="154">
        <v>116</v>
      </c>
      <c r="E208" s="154">
        <f>F208</f>
        <v>118</v>
      </c>
      <c r="F208" s="154">
        <v>118</v>
      </c>
      <c r="G208" s="154">
        <v>0</v>
      </c>
      <c r="H208" s="154">
        <v>0</v>
      </c>
      <c r="I208" s="154">
        <v>98</v>
      </c>
      <c r="J208" s="21"/>
      <c r="K208" s="21"/>
      <c r="L208" s="21"/>
      <c r="M208" s="21"/>
      <c r="N208" s="30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1:23" x14ac:dyDescent="0.2">
      <c r="A209" s="12" t="s">
        <v>124</v>
      </c>
      <c r="B209" s="22">
        <f>SUM(C209,E209,G209:I209)</f>
        <v>612</v>
      </c>
      <c r="C209" s="23">
        <f t="shared" ref="C209:I209" si="31">SUM(C207:C208)</f>
        <v>228</v>
      </c>
      <c r="D209" s="23">
        <f t="shared" si="31"/>
        <v>228</v>
      </c>
      <c r="E209" s="23">
        <f t="shared" si="31"/>
        <v>228</v>
      </c>
      <c r="F209" s="23">
        <f t="shared" si="31"/>
        <v>228</v>
      </c>
      <c r="G209" s="23">
        <f t="shared" si="31"/>
        <v>1</v>
      </c>
      <c r="H209" s="23">
        <f t="shared" si="31"/>
        <v>0</v>
      </c>
      <c r="I209" s="23">
        <f t="shared" si="31"/>
        <v>155</v>
      </c>
      <c r="J209" s="21"/>
      <c r="K209" s="21"/>
      <c r="L209" s="21"/>
      <c r="M209" s="21"/>
      <c r="N209" s="30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1:23" ht="3.6" customHeight="1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30"/>
      <c r="M210" s="21"/>
      <c r="N210" s="21"/>
      <c r="O210" s="21"/>
      <c r="P210" s="21"/>
      <c r="Q210" s="21"/>
      <c r="R210" s="21"/>
      <c r="S210" s="21"/>
      <c r="T210" s="21"/>
      <c r="U210" s="21"/>
    </row>
    <row r="211" spans="1:23" ht="69" x14ac:dyDescent="0.2">
      <c r="A211" s="8" t="s">
        <v>819</v>
      </c>
      <c r="B211" s="51" t="s">
        <v>0</v>
      </c>
      <c r="C211" s="51" t="s">
        <v>246</v>
      </c>
      <c r="D211" s="51" t="s">
        <v>353</v>
      </c>
      <c r="E211" s="51" t="s">
        <v>245</v>
      </c>
      <c r="F211" s="51" t="s">
        <v>1</v>
      </c>
      <c r="G211" s="51" t="s">
        <v>64</v>
      </c>
      <c r="H211" s="51" t="s">
        <v>65</v>
      </c>
      <c r="I211" s="21"/>
      <c r="J211" s="21"/>
      <c r="K211" s="30"/>
      <c r="L211" s="21"/>
      <c r="M211" s="21"/>
      <c r="N211" s="21"/>
      <c r="O211" s="21"/>
      <c r="P211" s="21"/>
      <c r="Q211" s="21"/>
      <c r="R211" s="21"/>
      <c r="S211" s="21"/>
      <c r="T211" s="21"/>
    </row>
    <row r="212" spans="1:23" x14ac:dyDescent="0.2">
      <c r="A212" s="9" t="s">
        <v>2</v>
      </c>
      <c r="B212" s="2"/>
      <c r="C212" s="2" t="s">
        <v>3</v>
      </c>
      <c r="D212" s="2" t="s">
        <v>5</v>
      </c>
      <c r="E212" s="2" t="s">
        <v>9</v>
      </c>
      <c r="F212" s="2" t="s">
        <v>9</v>
      </c>
      <c r="G212" s="2"/>
      <c r="H212" s="2"/>
      <c r="I212" s="21"/>
      <c r="J212" s="21"/>
      <c r="K212" s="30"/>
      <c r="L212" s="21"/>
      <c r="M212" s="21"/>
      <c r="N212" s="21"/>
      <c r="O212" s="21"/>
      <c r="P212" s="21"/>
      <c r="Q212" s="21"/>
      <c r="R212" s="21"/>
      <c r="S212" s="21"/>
      <c r="T212" s="21"/>
    </row>
    <row r="213" spans="1:23" x14ac:dyDescent="0.2">
      <c r="A213" s="10" t="s">
        <v>77</v>
      </c>
      <c r="B213" s="22">
        <f>SUM(C213,E213:H213)</f>
        <v>323</v>
      </c>
      <c r="C213" s="169">
        <f>D213</f>
        <v>262</v>
      </c>
      <c r="D213" s="154">
        <v>262</v>
      </c>
      <c r="E213" s="154">
        <v>19</v>
      </c>
      <c r="F213" s="154">
        <v>2</v>
      </c>
      <c r="G213" s="154">
        <v>0</v>
      </c>
      <c r="H213" s="154">
        <v>40</v>
      </c>
      <c r="I213" s="21"/>
      <c r="J213" s="21"/>
      <c r="K213" s="30"/>
      <c r="L213" s="21"/>
      <c r="M213" s="21"/>
      <c r="N213" s="21"/>
      <c r="O213" s="21"/>
      <c r="P213" s="21"/>
      <c r="Q213" s="21"/>
      <c r="R213" s="21"/>
      <c r="S213" s="21"/>
      <c r="T213" s="21"/>
    </row>
    <row r="214" spans="1:23" x14ac:dyDescent="0.2">
      <c r="A214" s="10" t="s">
        <v>78</v>
      </c>
      <c r="B214" s="22">
        <f>SUM(C214,E214:H214)</f>
        <v>311</v>
      </c>
      <c r="C214" s="169">
        <f>D214</f>
        <v>238</v>
      </c>
      <c r="D214" s="154">
        <v>238</v>
      </c>
      <c r="E214" s="154">
        <v>17</v>
      </c>
      <c r="F214" s="154">
        <v>5</v>
      </c>
      <c r="G214" s="154">
        <v>0</v>
      </c>
      <c r="H214" s="154">
        <v>51</v>
      </c>
      <c r="I214" s="21"/>
      <c r="J214" s="21"/>
      <c r="K214" s="30"/>
      <c r="L214" s="21"/>
      <c r="M214" s="21"/>
      <c r="N214" s="21"/>
      <c r="O214" s="21"/>
      <c r="P214" s="21"/>
      <c r="Q214" s="21"/>
      <c r="R214" s="21"/>
      <c r="S214" s="21"/>
      <c r="T214" s="21"/>
    </row>
    <row r="215" spans="1:23" x14ac:dyDescent="0.2">
      <c r="A215" s="10" t="s">
        <v>83</v>
      </c>
      <c r="B215" s="22">
        <f>SUM(C215,E215:H215)</f>
        <v>101</v>
      </c>
      <c r="C215" s="169">
        <f>D215</f>
        <v>80</v>
      </c>
      <c r="D215" s="154">
        <v>80</v>
      </c>
      <c r="E215" s="154">
        <v>8</v>
      </c>
      <c r="F215" s="154">
        <v>0</v>
      </c>
      <c r="G215" s="154">
        <v>0</v>
      </c>
      <c r="H215" s="154">
        <v>13</v>
      </c>
      <c r="I215" s="21"/>
      <c r="J215" s="21"/>
      <c r="K215" s="30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23" x14ac:dyDescent="0.2">
      <c r="A216" s="11" t="s">
        <v>79</v>
      </c>
      <c r="B216" s="22">
        <f>SUM(C216,E216:H216)</f>
        <v>336</v>
      </c>
      <c r="C216" s="169">
        <f>D216</f>
        <v>254</v>
      </c>
      <c r="D216" s="154">
        <v>254</v>
      </c>
      <c r="E216" s="154">
        <v>26</v>
      </c>
      <c r="F216" s="154">
        <v>2</v>
      </c>
      <c r="G216" s="154">
        <v>0</v>
      </c>
      <c r="H216" s="154">
        <v>54</v>
      </c>
      <c r="I216" s="21"/>
      <c r="J216" s="21"/>
      <c r="K216" s="30"/>
      <c r="L216" s="21"/>
      <c r="M216" s="21"/>
      <c r="N216" s="21"/>
      <c r="O216" s="21"/>
      <c r="P216" s="21"/>
      <c r="Q216" s="21"/>
      <c r="R216" s="21"/>
      <c r="S216" s="21"/>
      <c r="T216" s="21"/>
    </row>
    <row r="217" spans="1:23" x14ac:dyDescent="0.2">
      <c r="A217" s="12" t="s">
        <v>124</v>
      </c>
      <c r="B217" s="22">
        <f>SUM(C217,E217:H217)</f>
        <v>1071</v>
      </c>
      <c r="C217" s="22">
        <f>D217</f>
        <v>834</v>
      </c>
      <c r="D217" s="23">
        <f>SUM(D213:D216)</f>
        <v>834</v>
      </c>
      <c r="E217" s="23">
        <f>SUM(E213:E216)</f>
        <v>70</v>
      </c>
      <c r="F217" s="23">
        <f>SUM(F213:F216)</f>
        <v>9</v>
      </c>
      <c r="G217" s="23">
        <f>SUM(G213:G216)</f>
        <v>0</v>
      </c>
      <c r="H217" s="23">
        <f>SUM(H213:H216)</f>
        <v>158</v>
      </c>
      <c r="I217" s="21"/>
      <c r="J217" s="21"/>
      <c r="K217" s="30"/>
      <c r="L217" s="21"/>
      <c r="M217" s="21"/>
      <c r="N217" s="21"/>
      <c r="O217" s="21"/>
      <c r="P217" s="21"/>
      <c r="Q217" s="21"/>
      <c r="R217" s="21"/>
      <c r="S217" s="21"/>
      <c r="T217" s="21"/>
    </row>
    <row r="218" spans="1:23" ht="3.6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30"/>
      <c r="M218" s="21"/>
      <c r="N218" s="21"/>
      <c r="O218" s="21"/>
      <c r="P218" s="21"/>
      <c r="Q218" s="21"/>
      <c r="R218" s="21"/>
      <c r="S218" s="21"/>
      <c r="T218" s="21"/>
      <c r="U218" s="21"/>
    </row>
    <row r="219" spans="1:23" ht="72.75" x14ac:dyDescent="0.2">
      <c r="A219" s="8" t="s">
        <v>820</v>
      </c>
      <c r="B219" s="51" t="s">
        <v>0</v>
      </c>
      <c r="C219" s="51" t="s">
        <v>244</v>
      </c>
      <c r="D219" s="51" t="s">
        <v>354</v>
      </c>
      <c r="E219" s="51" t="s">
        <v>1</v>
      </c>
      <c r="F219" s="51" t="s">
        <v>64</v>
      </c>
      <c r="G219" s="51" t="s">
        <v>65</v>
      </c>
      <c r="H219" s="21"/>
      <c r="I219" s="21"/>
    </row>
    <row r="220" spans="1:23" x14ac:dyDescent="0.2">
      <c r="A220" s="9" t="s">
        <v>2</v>
      </c>
      <c r="B220" s="2"/>
      <c r="C220" s="2" t="s">
        <v>3</v>
      </c>
      <c r="D220" s="2" t="s">
        <v>5</v>
      </c>
      <c r="E220" s="2" t="s">
        <v>9</v>
      </c>
      <c r="F220" s="2"/>
      <c r="G220" s="2"/>
      <c r="H220" s="21"/>
      <c r="I220" s="21"/>
    </row>
    <row r="221" spans="1:23" x14ac:dyDescent="0.2">
      <c r="A221" s="10" t="s">
        <v>77</v>
      </c>
      <c r="B221" s="22">
        <f>SUM(C221,E221:G221)</f>
        <v>323</v>
      </c>
      <c r="C221" s="169">
        <f>D221</f>
        <v>290</v>
      </c>
      <c r="D221" s="154">
        <v>290</v>
      </c>
      <c r="E221" s="154">
        <v>0</v>
      </c>
      <c r="F221" s="154">
        <v>0</v>
      </c>
      <c r="G221" s="154">
        <v>33</v>
      </c>
      <c r="H221" s="21"/>
      <c r="I221" s="21"/>
    </row>
    <row r="222" spans="1:23" x14ac:dyDescent="0.2">
      <c r="A222" s="10" t="s">
        <v>78</v>
      </c>
      <c r="B222" s="22">
        <f>SUM(C222,E222:G222)</f>
        <v>311</v>
      </c>
      <c r="C222" s="169">
        <f>D222</f>
        <v>269</v>
      </c>
      <c r="D222" s="154">
        <v>269</v>
      </c>
      <c r="E222" s="154">
        <v>0</v>
      </c>
      <c r="F222" s="154">
        <v>0</v>
      </c>
      <c r="G222" s="154">
        <v>42</v>
      </c>
      <c r="H222" s="21"/>
      <c r="I222" s="21"/>
    </row>
    <row r="223" spans="1:23" x14ac:dyDescent="0.2">
      <c r="A223" s="10" t="s">
        <v>83</v>
      </c>
      <c r="B223" s="22">
        <f>SUM(C223,E223:G223)</f>
        <v>101</v>
      </c>
      <c r="C223" s="169">
        <f>D223</f>
        <v>84</v>
      </c>
      <c r="D223" s="154">
        <v>84</v>
      </c>
      <c r="E223" s="154">
        <v>0</v>
      </c>
      <c r="F223" s="154">
        <v>0</v>
      </c>
      <c r="G223" s="154">
        <v>17</v>
      </c>
      <c r="H223" s="21"/>
      <c r="I223" s="21"/>
    </row>
    <row r="224" spans="1:23" x14ac:dyDescent="0.2">
      <c r="A224" s="11" t="s">
        <v>79</v>
      </c>
      <c r="B224" s="22">
        <f>SUM(C224,E224:G224)</f>
        <v>336</v>
      </c>
      <c r="C224" s="169">
        <f>D224</f>
        <v>283</v>
      </c>
      <c r="D224" s="154">
        <v>283</v>
      </c>
      <c r="E224" s="154">
        <v>0</v>
      </c>
      <c r="F224" s="154">
        <v>0</v>
      </c>
      <c r="G224" s="154">
        <v>53</v>
      </c>
      <c r="H224" s="21"/>
      <c r="I224" s="21"/>
    </row>
    <row r="225" spans="1:23" x14ac:dyDescent="0.2">
      <c r="A225" s="12" t="s">
        <v>124</v>
      </c>
      <c r="B225" s="22">
        <f>SUM(C225,E225:G225)</f>
        <v>1071</v>
      </c>
      <c r="C225" s="22">
        <f>D225</f>
        <v>926</v>
      </c>
      <c r="D225" s="23">
        <f>SUM(D221:D224)</f>
        <v>926</v>
      </c>
      <c r="E225" s="23">
        <f>SUM(E221:E224)</f>
        <v>0</v>
      </c>
      <c r="F225" s="23">
        <f>SUM(F221:F224)</f>
        <v>0</v>
      </c>
      <c r="G225" s="23">
        <f>SUM(G221:G224)</f>
        <v>145</v>
      </c>
      <c r="H225" s="21"/>
      <c r="I225" s="21"/>
    </row>
    <row r="226" spans="1:23" ht="3.6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30"/>
      <c r="M226" s="21"/>
      <c r="N226" s="21"/>
      <c r="O226" s="21"/>
      <c r="P226" s="21"/>
      <c r="Q226" s="21"/>
      <c r="R226" s="21"/>
      <c r="S226" s="21"/>
      <c r="T226" s="21"/>
      <c r="U226" s="21"/>
    </row>
    <row r="227" spans="1:23" ht="77.25" x14ac:dyDescent="0.2">
      <c r="A227" s="8" t="s">
        <v>821</v>
      </c>
      <c r="B227" s="51" t="s">
        <v>0</v>
      </c>
      <c r="C227" s="51" t="s">
        <v>243</v>
      </c>
      <c r="D227" s="51" t="s">
        <v>355</v>
      </c>
      <c r="E227" s="51" t="s">
        <v>242</v>
      </c>
      <c r="F227" s="51" t="s">
        <v>356</v>
      </c>
      <c r="G227" s="51" t="s">
        <v>1</v>
      </c>
      <c r="H227" s="51" t="s">
        <v>64</v>
      </c>
      <c r="I227" s="51" t="s">
        <v>65</v>
      </c>
      <c r="J227" s="21"/>
      <c r="K227" s="21"/>
      <c r="L227" s="21"/>
      <c r="M227" s="21"/>
      <c r="N227" s="30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1:23" x14ac:dyDescent="0.2">
      <c r="A228" s="9" t="s">
        <v>76</v>
      </c>
      <c r="B228" s="2"/>
      <c r="C228" s="2" t="s">
        <v>3</v>
      </c>
      <c r="D228" s="2" t="s">
        <v>5</v>
      </c>
      <c r="E228" s="2" t="s">
        <v>3</v>
      </c>
      <c r="F228" s="2" t="s">
        <v>5</v>
      </c>
      <c r="G228" s="2" t="s">
        <v>9</v>
      </c>
      <c r="H228" s="2"/>
      <c r="I228" s="2"/>
      <c r="J228" s="21"/>
      <c r="K228" s="21"/>
      <c r="L228" s="21"/>
      <c r="M228" s="21"/>
      <c r="N228" s="30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1:23" x14ac:dyDescent="0.2">
      <c r="A229" s="10" t="s">
        <v>77</v>
      </c>
      <c r="B229" s="22">
        <f>SUM(C229,E229,G229:I229)</f>
        <v>646</v>
      </c>
      <c r="C229" s="169">
        <f>D229</f>
        <v>263</v>
      </c>
      <c r="D229" s="154">
        <v>263</v>
      </c>
      <c r="E229" s="154">
        <f>F229</f>
        <v>265</v>
      </c>
      <c r="F229" s="154">
        <v>265</v>
      </c>
      <c r="G229" s="154">
        <v>0</v>
      </c>
      <c r="H229" s="154">
        <v>0</v>
      </c>
      <c r="I229" s="154">
        <v>118</v>
      </c>
      <c r="J229" s="21"/>
      <c r="K229" s="21"/>
      <c r="L229" s="21"/>
      <c r="M229" s="21"/>
      <c r="N229" s="30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1:23" x14ac:dyDescent="0.2">
      <c r="A230" s="10" t="s">
        <v>78</v>
      </c>
      <c r="B230" s="22">
        <f>SUM(C230,E230,G230:I230)</f>
        <v>622</v>
      </c>
      <c r="C230" s="169">
        <f t="shared" ref="C230:C232" si="32">D230</f>
        <v>232</v>
      </c>
      <c r="D230" s="154">
        <v>232</v>
      </c>
      <c r="E230" s="154">
        <f>F230</f>
        <v>248</v>
      </c>
      <c r="F230" s="154">
        <v>248</v>
      </c>
      <c r="G230" s="154">
        <v>1</v>
      </c>
      <c r="H230" s="154">
        <v>0</v>
      </c>
      <c r="I230" s="154">
        <v>141</v>
      </c>
      <c r="J230" s="21"/>
      <c r="K230" s="21"/>
      <c r="L230" s="21"/>
      <c r="M230" s="21"/>
      <c r="N230" s="30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1:23" x14ac:dyDescent="0.2">
      <c r="A231" s="10" t="s">
        <v>83</v>
      </c>
      <c r="B231" s="22">
        <f>SUM(C231,E231,G231:I231)</f>
        <v>202</v>
      </c>
      <c r="C231" s="169">
        <f t="shared" si="32"/>
        <v>73</v>
      </c>
      <c r="D231" s="154">
        <v>73</v>
      </c>
      <c r="E231" s="154">
        <f>F231</f>
        <v>79</v>
      </c>
      <c r="F231" s="154">
        <v>79</v>
      </c>
      <c r="G231" s="154">
        <v>0</v>
      </c>
      <c r="H231" s="154">
        <v>0</v>
      </c>
      <c r="I231" s="154">
        <v>50</v>
      </c>
      <c r="J231" s="21"/>
      <c r="K231" s="21"/>
      <c r="L231" s="21"/>
      <c r="M231" s="21"/>
      <c r="N231" s="30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1:23" x14ac:dyDescent="0.2">
      <c r="A232" s="11" t="s">
        <v>79</v>
      </c>
      <c r="B232" s="22">
        <f>SUM(C232,E232,G232:I232)</f>
        <v>672</v>
      </c>
      <c r="C232" s="169">
        <f t="shared" si="32"/>
        <v>260</v>
      </c>
      <c r="D232" s="154">
        <v>260</v>
      </c>
      <c r="E232" s="154">
        <f>F232</f>
        <v>270</v>
      </c>
      <c r="F232" s="154">
        <v>270</v>
      </c>
      <c r="G232" s="154">
        <v>2</v>
      </c>
      <c r="H232" s="154">
        <v>0</v>
      </c>
      <c r="I232" s="154">
        <v>140</v>
      </c>
      <c r="J232" s="21"/>
      <c r="K232" s="21"/>
      <c r="L232" s="21"/>
      <c r="M232" s="21"/>
      <c r="N232" s="30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1:23" x14ac:dyDescent="0.2">
      <c r="A233" s="12" t="s">
        <v>124</v>
      </c>
      <c r="B233" s="22">
        <f>SUM(C233,E233,G233:I233)</f>
        <v>2142</v>
      </c>
      <c r="C233" s="22">
        <f>D233</f>
        <v>828</v>
      </c>
      <c r="D233" s="23">
        <f>SUM(D229:D232)</f>
        <v>828</v>
      </c>
      <c r="E233" s="23">
        <f>F233</f>
        <v>862</v>
      </c>
      <c r="F233" s="23">
        <f>SUM(F229:F232)</f>
        <v>862</v>
      </c>
      <c r="G233" s="23">
        <f>SUM(G229:G232)</f>
        <v>3</v>
      </c>
      <c r="H233" s="23">
        <f>SUM(H229:H232)</f>
        <v>0</v>
      </c>
      <c r="I233" s="23">
        <f>SUM(I229:I232)</f>
        <v>449</v>
      </c>
      <c r="J233" s="21"/>
      <c r="K233" s="21"/>
      <c r="L233" s="21"/>
      <c r="M233" s="21"/>
      <c r="N233" s="30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1:23" ht="3.6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30"/>
      <c r="M234" s="21"/>
      <c r="N234" s="21"/>
      <c r="O234" s="21"/>
      <c r="P234" s="21"/>
      <c r="Q234" s="21"/>
      <c r="R234" s="21"/>
      <c r="S234" s="21"/>
      <c r="T234" s="21"/>
      <c r="U234" s="21"/>
    </row>
    <row r="235" spans="1:23" ht="65.25" x14ac:dyDescent="0.2">
      <c r="A235" s="8" t="s">
        <v>822</v>
      </c>
      <c r="B235" s="51" t="s">
        <v>0</v>
      </c>
      <c r="C235" s="51" t="s">
        <v>241</v>
      </c>
      <c r="D235" s="51" t="s">
        <v>357</v>
      </c>
      <c r="E235" s="51" t="s">
        <v>1</v>
      </c>
      <c r="F235" s="51" t="s">
        <v>64</v>
      </c>
      <c r="G235" s="51" t="s">
        <v>65</v>
      </c>
      <c r="H235" s="21"/>
      <c r="I235" s="21"/>
      <c r="J235" s="30"/>
      <c r="K235" s="21"/>
      <c r="L235" s="21"/>
      <c r="M235" s="21"/>
      <c r="N235" s="21"/>
      <c r="O235" s="21"/>
      <c r="P235" s="21"/>
      <c r="Q235" s="21"/>
      <c r="R235" s="21"/>
      <c r="S235" s="21"/>
    </row>
    <row r="236" spans="1:23" x14ac:dyDescent="0.2">
      <c r="A236" s="9" t="s">
        <v>2</v>
      </c>
      <c r="B236" s="2"/>
      <c r="C236" s="2" t="s">
        <v>3</v>
      </c>
      <c r="D236" s="2" t="s">
        <v>5</v>
      </c>
      <c r="E236" s="2" t="s">
        <v>9</v>
      </c>
      <c r="F236" s="2"/>
      <c r="G236" s="2"/>
      <c r="H236" s="21"/>
      <c r="I236" s="21"/>
      <c r="J236" s="30"/>
      <c r="K236" s="21"/>
      <c r="L236" s="21"/>
      <c r="M236" s="21"/>
      <c r="N236" s="21"/>
      <c r="O236" s="21"/>
      <c r="P236" s="21"/>
      <c r="Q236" s="21"/>
      <c r="R236" s="21"/>
      <c r="S236" s="21"/>
    </row>
    <row r="237" spans="1:23" x14ac:dyDescent="0.2">
      <c r="A237" s="10" t="s">
        <v>77</v>
      </c>
      <c r="B237" s="22">
        <f>SUM(C237,E237:G237)</f>
        <v>323</v>
      </c>
      <c r="C237" s="169">
        <f>D237</f>
        <v>283</v>
      </c>
      <c r="D237" s="154">
        <v>283</v>
      </c>
      <c r="E237" s="154">
        <v>4</v>
      </c>
      <c r="F237" s="154">
        <v>0</v>
      </c>
      <c r="G237" s="154">
        <v>36</v>
      </c>
      <c r="H237" s="21"/>
      <c r="I237" s="21"/>
      <c r="J237" s="30"/>
      <c r="K237" s="21"/>
      <c r="L237" s="21"/>
      <c r="M237" s="21"/>
      <c r="N237" s="21"/>
      <c r="O237" s="21"/>
      <c r="P237" s="21"/>
      <c r="Q237" s="21"/>
      <c r="R237" s="21"/>
      <c r="S237" s="21"/>
    </row>
    <row r="238" spans="1:23" x14ac:dyDescent="0.2">
      <c r="A238" s="10" t="s">
        <v>78</v>
      </c>
      <c r="B238" s="22">
        <f>SUM(C238,E238:G238)</f>
        <v>311</v>
      </c>
      <c r="C238" s="169">
        <f>D238</f>
        <v>255</v>
      </c>
      <c r="D238" s="154">
        <v>255</v>
      </c>
      <c r="E238" s="154">
        <v>5</v>
      </c>
      <c r="F238" s="154">
        <v>0</v>
      </c>
      <c r="G238" s="154">
        <v>51</v>
      </c>
      <c r="H238" s="21"/>
      <c r="I238" s="21"/>
      <c r="J238" s="30"/>
      <c r="K238" s="21"/>
      <c r="L238" s="21"/>
      <c r="M238" s="21"/>
      <c r="N238" s="21"/>
      <c r="O238" s="21"/>
      <c r="P238" s="21"/>
      <c r="Q238" s="21"/>
      <c r="R238" s="21"/>
      <c r="S238" s="21"/>
    </row>
    <row r="239" spans="1:23" x14ac:dyDescent="0.2">
      <c r="A239" s="10" t="s">
        <v>83</v>
      </c>
      <c r="B239" s="22">
        <f>SUM(C239,E239:G239)</f>
        <v>101</v>
      </c>
      <c r="C239" s="169">
        <f>D239</f>
        <v>84</v>
      </c>
      <c r="D239" s="154">
        <v>84</v>
      </c>
      <c r="E239" s="154">
        <v>1</v>
      </c>
      <c r="F239" s="154">
        <v>0</v>
      </c>
      <c r="G239" s="154">
        <v>16</v>
      </c>
      <c r="H239" s="21"/>
      <c r="I239" s="21"/>
      <c r="J239" s="30"/>
      <c r="K239" s="21"/>
      <c r="L239" s="21"/>
      <c r="M239" s="21"/>
      <c r="N239" s="21"/>
      <c r="O239" s="21"/>
      <c r="P239" s="21"/>
      <c r="Q239" s="21"/>
      <c r="R239" s="21"/>
      <c r="S239" s="21"/>
    </row>
    <row r="240" spans="1:23" x14ac:dyDescent="0.2">
      <c r="A240" s="11" t="s">
        <v>79</v>
      </c>
      <c r="B240" s="22">
        <f>SUM(C240,E240:G240)</f>
        <v>336</v>
      </c>
      <c r="C240" s="169">
        <f>D240</f>
        <v>277</v>
      </c>
      <c r="D240" s="154">
        <v>277</v>
      </c>
      <c r="E240" s="154">
        <v>5</v>
      </c>
      <c r="F240" s="154">
        <v>0</v>
      </c>
      <c r="G240" s="154">
        <v>54</v>
      </c>
      <c r="H240" s="21"/>
      <c r="I240" s="21"/>
      <c r="J240" s="30"/>
      <c r="K240" s="21"/>
      <c r="L240" s="21"/>
      <c r="M240" s="21"/>
      <c r="N240" s="21"/>
      <c r="O240" s="21"/>
      <c r="P240" s="21"/>
      <c r="Q240" s="21"/>
      <c r="R240" s="21"/>
      <c r="S240" s="21"/>
    </row>
    <row r="241" spans="1:21" x14ac:dyDescent="0.2">
      <c r="A241" s="12" t="s">
        <v>124</v>
      </c>
      <c r="B241" s="22">
        <f>SUM(C241,E241:G241)</f>
        <v>1071</v>
      </c>
      <c r="C241" s="22">
        <f>D241</f>
        <v>899</v>
      </c>
      <c r="D241" s="23">
        <f>SUM(D237:D240)</f>
        <v>899</v>
      </c>
      <c r="E241" s="23">
        <f>SUM(E237:E240)</f>
        <v>15</v>
      </c>
      <c r="F241" s="23">
        <f>SUM(F237:F240)</f>
        <v>0</v>
      </c>
      <c r="G241" s="23">
        <f>SUM(G237:G240)</f>
        <v>157</v>
      </c>
      <c r="H241" s="21"/>
      <c r="I241" s="21"/>
      <c r="J241" s="30"/>
      <c r="K241" s="21"/>
      <c r="L241" s="21"/>
      <c r="M241" s="21"/>
      <c r="N241" s="21"/>
      <c r="O241" s="21"/>
      <c r="P241" s="21"/>
      <c r="Q241" s="21"/>
      <c r="R241" s="21"/>
      <c r="S241" s="21"/>
    </row>
    <row r="242" spans="1:21" ht="3.6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30"/>
      <c r="M242" s="21"/>
      <c r="N242" s="21"/>
      <c r="O242" s="21"/>
      <c r="P242" s="21"/>
      <c r="Q242" s="21"/>
      <c r="R242" s="21"/>
      <c r="S242" s="21"/>
      <c r="T242" s="21"/>
      <c r="U242" s="21"/>
    </row>
    <row r="243" spans="1:21" ht="87" x14ac:dyDescent="0.2">
      <c r="A243" s="8" t="s">
        <v>823</v>
      </c>
      <c r="B243" s="51" t="s">
        <v>0</v>
      </c>
      <c r="C243" s="51" t="s">
        <v>240</v>
      </c>
      <c r="D243" s="51" t="s">
        <v>358</v>
      </c>
      <c r="E243" s="51" t="s">
        <v>240</v>
      </c>
      <c r="F243" s="51" t="s">
        <v>240</v>
      </c>
      <c r="G243" s="51" t="s">
        <v>1</v>
      </c>
      <c r="H243" s="51" t="s">
        <v>67</v>
      </c>
      <c r="I243" s="51" t="s">
        <v>164</v>
      </c>
      <c r="J243" s="21"/>
      <c r="K243" s="21"/>
      <c r="L243" s="30"/>
      <c r="M243" s="21"/>
      <c r="N243" s="21"/>
      <c r="O243" s="21"/>
      <c r="P243" s="21"/>
      <c r="Q243" s="21"/>
      <c r="R243" s="21"/>
      <c r="S243" s="21"/>
      <c r="T243" s="21"/>
      <c r="U243" s="21"/>
    </row>
    <row r="244" spans="1:21" x14ac:dyDescent="0.2">
      <c r="A244" s="9" t="s">
        <v>2</v>
      </c>
      <c r="B244" s="2"/>
      <c r="C244" s="2" t="s">
        <v>3</v>
      </c>
      <c r="D244" s="2" t="s">
        <v>5</v>
      </c>
      <c r="E244" s="2" t="s">
        <v>6</v>
      </c>
      <c r="F244" s="2" t="s">
        <v>8</v>
      </c>
      <c r="G244" s="2" t="s">
        <v>9</v>
      </c>
      <c r="H244" s="2"/>
      <c r="I244" s="2"/>
      <c r="J244" s="21"/>
      <c r="K244" s="21"/>
      <c r="L244" s="30"/>
      <c r="M244" s="21"/>
      <c r="N244" s="21"/>
      <c r="O244" s="21"/>
      <c r="P244" s="21"/>
      <c r="Q244" s="21"/>
      <c r="R244" s="21"/>
      <c r="S244" s="21"/>
      <c r="T244" s="21"/>
      <c r="U244" s="21"/>
    </row>
    <row r="245" spans="1:21" x14ac:dyDescent="0.2">
      <c r="A245" s="11" t="s">
        <v>824</v>
      </c>
      <c r="B245" s="29">
        <f t="shared" ref="B245:B255" si="33">SUM(C245,G245:I245)</f>
        <v>179</v>
      </c>
      <c r="C245" s="172">
        <f t="shared" ref="C245:C255" si="34">SUM(D245:F245)</f>
        <v>145</v>
      </c>
      <c r="D245" s="173">
        <v>96</v>
      </c>
      <c r="E245" s="173">
        <v>22</v>
      </c>
      <c r="F245" s="96">
        <v>27</v>
      </c>
      <c r="G245" s="96">
        <v>0</v>
      </c>
      <c r="H245" s="173">
        <v>0</v>
      </c>
      <c r="I245" s="96">
        <v>34</v>
      </c>
      <c r="J245" s="21"/>
      <c r="K245" s="21"/>
      <c r="L245" s="30"/>
      <c r="M245" s="21"/>
      <c r="N245" s="21"/>
      <c r="O245" s="21"/>
      <c r="P245" s="21"/>
      <c r="Q245" s="21"/>
      <c r="R245" s="21"/>
      <c r="S245" s="21"/>
      <c r="T245" s="21"/>
      <c r="U245" s="21"/>
    </row>
    <row r="246" spans="1:21" x14ac:dyDescent="0.2">
      <c r="A246" s="11" t="s">
        <v>825</v>
      </c>
      <c r="B246" s="29">
        <f t="shared" si="33"/>
        <v>181</v>
      </c>
      <c r="C246" s="172">
        <f t="shared" si="34"/>
        <v>136</v>
      </c>
      <c r="D246" s="173">
        <v>94</v>
      </c>
      <c r="E246" s="173">
        <v>23</v>
      </c>
      <c r="F246" s="96">
        <v>19</v>
      </c>
      <c r="G246" s="96">
        <v>1</v>
      </c>
      <c r="H246" s="173">
        <v>0</v>
      </c>
      <c r="I246" s="96">
        <v>44</v>
      </c>
      <c r="J246" s="21"/>
      <c r="K246" s="21"/>
      <c r="L246" s="30"/>
      <c r="M246" s="21"/>
      <c r="N246" s="21"/>
      <c r="O246" s="21"/>
      <c r="P246" s="21"/>
      <c r="Q246" s="21"/>
      <c r="R246" s="21"/>
      <c r="S246" s="21"/>
      <c r="T246" s="21"/>
      <c r="U246" s="21"/>
    </row>
    <row r="247" spans="1:21" x14ac:dyDescent="0.2">
      <c r="A247" s="11" t="s">
        <v>826</v>
      </c>
      <c r="B247" s="29">
        <f t="shared" si="33"/>
        <v>375</v>
      </c>
      <c r="C247" s="172">
        <f t="shared" si="34"/>
        <v>298</v>
      </c>
      <c r="D247" s="173">
        <v>235</v>
      </c>
      <c r="E247" s="173">
        <v>30</v>
      </c>
      <c r="F247" s="96">
        <v>33</v>
      </c>
      <c r="G247" s="96">
        <v>2</v>
      </c>
      <c r="H247" s="173">
        <v>0</v>
      </c>
      <c r="I247" s="96">
        <v>75</v>
      </c>
      <c r="J247" s="21"/>
      <c r="K247" s="21"/>
      <c r="L247" s="30"/>
      <c r="M247" s="21"/>
      <c r="N247" s="21"/>
      <c r="O247" s="21"/>
      <c r="P247" s="21"/>
      <c r="Q247" s="21"/>
      <c r="R247" s="21"/>
      <c r="S247" s="21"/>
      <c r="T247" s="21"/>
      <c r="U247" s="21"/>
    </row>
    <row r="248" spans="1:21" x14ac:dyDescent="0.2">
      <c r="A248" s="11" t="s">
        <v>827</v>
      </c>
      <c r="B248" s="29">
        <f t="shared" si="33"/>
        <v>112</v>
      </c>
      <c r="C248" s="172">
        <f t="shared" si="34"/>
        <v>95</v>
      </c>
      <c r="D248" s="173">
        <v>70</v>
      </c>
      <c r="E248" s="173">
        <v>15</v>
      </c>
      <c r="F248" s="96">
        <v>10</v>
      </c>
      <c r="G248" s="96">
        <v>0</v>
      </c>
      <c r="H248" s="173">
        <v>0</v>
      </c>
      <c r="I248" s="96">
        <v>17</v>
      </c>
      <c r="J248" s="21"/>
      <c r="K248" s="21"/>
      <c r="L248" s="30"/>
      <c r="M248" s="21"/>
      <c r="N248" s="21"/>
      <c r="O248" s="21"/>
      <c r="P248" s="21"/>
      <c r="Q248" s="21"/>
      <c r="R248" s="21"/>
      <c r="S248" s="21"/>
      <c r="T248" s="21"/>
      <c r="U248" s="21"/>
    </row>
    <row r="249" spans="1:21" x14ac:dyDescent="0.2">
      <c r="A249" s="11" t="s">
        <v>828</v>
      </c>
      <c r="B249" s="29">
        <f t="shared" si="33"/>
        <v>43</v>
      </c>
      <c r="C249" s="172">
        <f t="shared" si="34"/>
        <v>38</v>
      </c>
      <c r="D249" s="173">
        <v>31</v>
      </c>
      <c r="E249" s="173">
        <v>5</v>
      </c>
      <c r="F249" s="96">
        <v>2</v>
      </c>
      <c r="G249" s="96">
        <v>0</v>
      </c>
      <c r="H249" s="173">
        <v>0</v>
      </c>
      <c r="I249" s="96">
        <v>5</v>
      </c>
      <c r="J249" s="21"/>
      <c r="K249" s="21"/>
      <c r="L249" s="30"/>
      <c r="M249" s="21"/>
      <c r="N249" s="21"/>
      <c r="O249" s="21"/>
      <c r="P249" s="21"/>
      <c r="Q249" s="21"/>
      <c r="R249" s="21"/>
      <c r="S249" s="21"/>
      <c r="T249" s="21"/>
      <c r="U249" s="21"/>
    </row>
    <row r="250" spans="1:21" x14ac:dyDescent="0.2">
      <c r="A250" s="11" t="s">
        <v>829</v>
      </c>
      <c r="B250" s="29">
        <f t="shared" si="33"/>
        <v>235</v>
      </c>
      <c r="C250" s="172">
        <f t="shared" si="34"/>
        <v>187</v>
      </c>
      <c r="D250" s="173">
        <v>139</v>
      </c>
      <c r="E250" s="173">
        <v>25</v>
      </c>
      <c r="F250" s="96">
        <v>23</v>
      </c>
      <c r="G250" s="96">
        <v>0</v>
      </c>
      <c r="H250" s="173">
        <v>0</v>
      </c>
      <c r="I250" s="96">
        <v>48</v>
      </c>
      <c r="J250" s="21"/>
      <c r="K250" s="21"/>
      <c r="L250" s="30"/>
      <c r="M250" s="21"/>
      <c r="N250" s="21"/>
      <c r="O250" s="21"/>
      <c r="P250" s="21"/>
      <c r="Q250" s="21"/>
      <c r="R250" s="21"/>
      <c r="S250" s="21"/>
      <c r="T250" s="21"/>
      <c r="U250" s="21"/>
    </row>
    <row r="251" spans="1:21" x14ac:dyDescent="0.2">
      <c r="A251" s="11" t="s">
        <v>830</v>
      </c>
      <c r="B251" s="29">
        <f t="shared" si="33"/>
        <v>197</v>
      </c>
      <c r="C251" s="172">
        <f t="shared" si="34"/>
        <v>170</v>
      </c>
      <c r="D251" s="173">
        <v>130</v>
      </c>
      <c r="E251" s="173">
        <v>29</v>
      </c>
      <c r="F251" s="96">
        <v>11</v>
      </c>
      <c r="G251" s="96">
        <v>0</v>
      </c>
      <c r="H251" s="173">
        <v>0</v>
      </c>
      <c r="I251" s="96">
        <v>27</v>
      </c>
      <c r="J251" s="21"/>
      <c r="K251" s="21"/>
      <c r="L251" s="30"/>
      <c r="M251" s="21"/>
      <c r="N251" s="21"/>
      <c r="O251" s="21"/>
      <c r="P251" s="21"/>
      <c r="Q251" s="21"/>
      <c r="R251" s="21"/>
      <c r="S251" s="21"/>
      <c r="T251" s="21"/>
      <c r="U251" s="21"/>
    </row>
    <row r="252" spans="1:21" x14ac:dyDescent="0.2">
      <c r="A252" s="11" t="s">
        <v>831</v>
      </c>
      <c r="B252" s="29">
        <f t="shared" si="33"/>
        <v>148</v>
      </c>
      <c r="C252" s="172">
        <f t="shared" si="34"/>
        <v>126</v>
      </c>
      <c r="D252" s="173">
        <v>99</v>
      </c>
      <c r="E252" s="173">
        <v>10</v>
      </c>
      <c r="F252" s="96">
        <v>17</v>
      </c>
      <c r="G252" s="96">
        <v>0</v>
      </c>
      <c r="H252" s="173">
        <v>0</v>
      </c>
      <c r="I252" s="96">
        <v>22</v>
      </c>
      <c r="J252" s="21"/>
      <c r="K252" s="21"/>
      <c r="L252" s="30"/>
      <c r="M252" s="21"/>
      <c r="N252" s="21"/>
      <c r="O252" s="21"/>
      <c r="P252" s="21"/>
      <c r="Q252" s="21"/>
      <c r="R252" s="21"/>
      <c r="S252" s="21"/>
      <c r="T252" s="21"/>
      <c r="U252" s="21"/>
    </row>
    <row r="253" spans="1:21" x14ac:dyDescent="0.2">
      <c r="A253" s="11" t="s">
        <v>832</v>
      </c>
      <c r="B253" s="29">
        <f t="shared" si="33"/>
        <v>21</v>
      </c>
      <c r="C253" s="172">
        <f t="shared" si="34"/>
        <v>17</v>
      </c>
      <c r="D253" s="173">
        <v>15</v>
      </c>
      <c r="E253" s="173">
        <v>2</v>
      </c>
      <c r="F253" s="96">
        <v>0</v>
      </c>
      <c r="G253" s="96">
        <v>0</v>
      </c>
      <c r="H253" s="173">
        <v>0</v>
      </c>
      <c r="I253" s="96">
        <v>4</v>
      </c>
      <c r="J253" s="21"/>
      <c r="K253" s="21"/>
      <c r="L253" s="30"/>
      <c r="M253" s="21"/>
      <c r="N253" s="21"/>
      <c r="O253" s="21"/>
      <c r="P253" s="21"/>
      <c r="Q253" s="21"/>
      <c r="R253" s="21"/>
      <c r="S253" s="21"/>
      <c r="T253" s="21"/>
      <c r="U253" s="21"/>
    </row>
    <row r="254" spans="1:21" x14ac:dyDescent="0.2">
      <c r="A254" s="11" t="s">
        <v>833</v>
      </c>
      <c r="B254" s="29">
        <f t="shared" si="33"/>
        <v>299</v>
      </c>
      <c r="C254" s="172">
        <f t="shared" si="34"/>
        <v>263</v>
      </c>
      <c r="D254" s="173">
        <v>218</v>
      </c>
      <c r="E254" s="173">
        <v>32</v>
      </c>
      <c r="F254" s="96">
        <v>13</v>
      </c>
      <c r="G254" s="96">
        <v>1</v>
      </c>
      <c r="H254" s="173">
        <v>0</v>
      </c>
      <c r="I254" s="96">
        <v>35</v>
      </c>
      <c r="J254" s="21"/>
      <c r="K254" s="21"/>
      <c r="L254" s="30"/>
      <c r="M254" s="21"/>
      <c r="N254" s="21"/>
      <c r="O254" s="21"/>
      <c r="P254" s="21"/>
      <c r="Q254" s="21"/>
      <c r="R254" s="21"/>
      <c r="S254" s="21"/>
      <c r="T254" s="21"/>
      <c r="U254" s="21"/>
    </row>
    <row r="255" spans="1:21" x14ac:dyDescent="0.2">
      <c r="A255" s="12" t="s">
        <v>124</v>
      </c>
      <c r="B255" s="29">
        <f t="shared" si="33"/>
        <v>1790</v>
      </c>
      <c r="C255" s="22">
        <f t="shared" si="34"/>
        <v>1475</v>
      </c>
      <c r="D255" s="23">
        <f t="shared" ref="D255:I255" si="35">SUM(D245:D254)</f>
        <v>1127</v>
      </c>
      <c r="E255" s="23">
        <f t="shared" si="35"/>
        <v>193</v>
      </c>
      <c r="F255" s="23">
        <f t="shared" si="35"/>
        <v>155</v>
      </c>
      <c r="G255" s="23">
        <f t="shared" si="35"/>
        <v>4</v>
      </c>
      <c r="H255" s="23">
        <f t="shared" si="35"/>
        <v>0</v>
      </c>
      <c r="I255" s="23">
        <f t="shared" si="35"/>
        <v>311</v>
      </c>
      <c r="N255" s="21"/>
      <c r="O255" s="30"/>
      <c r="P255" s="21"/>
      <c r="Q255" s="21"/>
      <c r="R255" s="21"/>
      <c r="S255" s="21"/>
      <c r="T255" s="21"/>
      <c r="U255" s="21"/>
    </row>
    <row r="256" spans="1:21" ht="3.6" customHeight="1" x14ac:dyDescent="0.2">
      <c r="A256" s="13"/>
      <c r="B256" s="25"/>
      <c r="C256" s="25"/>
      <c r="D256" s="26"/>
      <c r="E256" s="26"/>
      <c r="F256" s="26"/>
      <c r="G256" s="26"/>
      <c r="H256" s="26"/>
      <c r="I256" s="26"/>
      <c r="N256" s="21"/>
      <c r="O256" s="30"/>
      <c r="P256" s="21"/>
      <c r="Q256" s="21"/>
      <c r="R256" s="21"/>
      <c r="S256" s="21"/>
      <c r="T256" s="21"/>
      <c r="U256" s="21"/>
    </row>
    <row r="257" spans="1:21" ht="58.5" customHeight="1" x14ac:dyDescent="0.2">
      <c r="A257" s="8" t="s">
        <v>839</v>
      </c>
      <c r="B257" s="51" t="s">
        <v>0</v>
      </c>
      <c r="C257" s="51" t="s">
        <v>239</v>
      </c>
      <c r="D257" s="51" t="s">
        <v>239</v>
      </c>
      <c r="E257" s="51" t="s">
        <v>359</v>
      </c>
      <c r="F257" s="51" t="s">
        <v>239</v>
      </c>
      <c r="G257" s="51" t="s">
        <v>239</v>
      </c>
      <c r="H257" s="51" t="s">
        <v>1</v>
      </c>
      <c r="I257" s="51" t="s">
        <v>67</v>
      </c>
      <c r="J257" s="51" t="s">
        <v>164</v>
      </c>
    </row>
    <row r="258" spans="1:21" x14ac:dyDescent="0.2">
      <c r="A258" s="9" t="s">
        <v>2</v>
      </c>
      <c r="B258" s="2"/>
      <c r="C258" s="2" t="s">
        <v>3</v>
      </c>
      <c r="D258" s="2" t="s">
        <v>4</v>
      </c>
      <c r="E258" s="2" t="s">
        <v>5</v>
      </c>
      <c r="F258" s="2" t="s">
        <v>6</v>
      </c>
      <c r="G258" s="2" t="s">
        <v>8</v>
      </c>
      <c r="H258" s="2" t="s">
        <v>9</v>
      </c>
      <c r="I258" s="2"/>
      <c r="J258" s="2"/>
    </row>
    <row r="259" spans="1:21" s="55" customFormat="1" x14ac:dyDescent="0.2">
      <c r="A259" s="11" t="s">
        <v>824</v>
      </c>
      <c r="B259" s="29">
        <f>SUM(C259,H259:J259)</f>
        <v>179</v>
      </c>
      <c r="C259" s="172">
        <f>SUM(D259:G259)</f>
        <v>164</v>
      </c>
      <c r="D259" s="173">
        <v>63</v>
      </c>
      <c r="E259" s="173">
        <v>68</v>
      </c>
      <c r="F259" s="96">
        <v>15</v>
      </c>
      <c r="G259" s="96">
        <v>18</v>
      </c>
      <c r="H259" s="96">
        <v>0</v>
      </c>
      <c r="I259" s="173">
        <v>0</v>
      </c>
      <c r="J259" s="96">
        <v>15</v>
      </c>
    </row>
    <row r="260" spans="1:21" s="55" customFormat="1" x14ac:dyDescent="0.2">
      <c r="A260" s="11" t="s">
        <v>825</v>
      </c>
      <c r="B260" s="29">
        <f t="shared" ref="B260:B269" si="36">SUM(C260,H260:J260)</f>
        <v>181</v>
      </c>
      <c r="C260" s="172">
        <f t="shared" ref="C260:C269" si="37">SUM(D260:G260)</f>
        <v>169</v>
      </c>
      <c r="D260" s="173">
        <v>70</v>
      </c>
      <c r="E260" s="173">
        <v>74</v>
      </c>
      <c r="F260" s="96">
        <v>16</v>
      </c>
      <c r="G260" s="96">
        <v>9</v>
      </c>
      <c r="H260" s="96">
        <v>0</v>
      </c>
      <c r="I260" s="173">
        <v>0</v>
      </c>
      <c r="J260" s="96">
        <v>12</v>
      </c>
      <c r="K260" s="30"/>
      <c r="L260" s="30"/>
    </row>
    <row r="261" spans="1:21" s="55" customFormat="1" x14ac:dyDescent="0.2">
      <c r="A261" s="11" t="s">
        <v>826</v>
      </c>
      <c r="B261" s="29">
        <f t="shared" si="36"/>
        <v>375</v>
      </c>
      <c r="C261" s="172">
        <f t="shared" si="37"/>
        <v>347</v>
      </c>
      <c r="D261" s="173">
        <v>110</v>
      </c>
      <c r="E261" s="173">
        <v>190</v>
      </c>
      <c r="F261" s="96">
        <v>25</v>
      </c>
      <c r="G261" s="96">
        <v>22</v>
      </c>
      <c r="H261" s="96">
        <v>0</v>
      </c>
      <c r="I261" s="173">
        <v>0</v>
      </c>
      <c r="J261" s="96">
        <v>28</v>
      </c>
      <c r="K261" s="30"/>
      <c r="L261" s="30"/>
    </row>
    <row r="262" spans="1:21" s="55" customFormat="1" x14ac:dyDescent="0.2">
      <c r="A262" s="11" t="s">
        <v>827</v>
      </c>
      <c r="B262" s="29">
        <f t="shared" si="36"/>
        <v>112</v>
      </c>
      <c r="C262" s="172">
        <f t="shared" si="37"/>
        <v>106</v>
      </c>
      <c r="D262" s="173">
        <v>32</v>
      </c>
      <c r="E262" s="173">
        <v>60</v>
      </c>
      <c r="F262" s="96">
        <v>11</v>
      </c>
      <c r="G262" s="96">
        <v>3</v>
      </c>
      <c r="H262" s="96">
        <v>0</v>
      </c>
      <c r="I262" s="173">
        <v>0</v>
      </c>
      <c r="J262" s="96">
        <v>6</v>
      </c>
      <c r="K262" s="30"/>
      <c r="L262" s="30"/>
    </row>
    <row r="263" spans="1:21" s="55" customFormat="1" x14ac:dyDescent="0.2">
      <c r="A263" s="11" t="s">
        <v>828</v>
      </c>
      <c r="B263" s="29">
        <f t="shared" si="36"/>
        <v>43</v>
      </c>
      <c r="C263" s="172">
        <f t="shared" si="37"/>
        <v>42</v>
      </c>
      <c r="D263" s="173">
        <v>12</v>
      </c>
      <c r="E263" s="173">
        <v>25</v>
      </c>
      <c r="F263" s="96">
        <v>5</v>
      </c>
      <c r="G263" s="96">
        <v>0</v>
      </c>
      <c r="H263" s="96">
        <v>0</v>
      </c>
      <c r="I263" s="173">
        <v>0</v>
      </c>
      <c r="J263" s="96">
        <v>1</v>
      </c>
      <c r="K263" s="30"/>
      <c r="L263" s="30"/>
    </row>
    <row r="264" spans="1:21" s="55" customFormat="1" x14ac:dyDescent="0.2">
      <c r="A264" s="11" t="s">
        <v>829</v>
      </c>
      <c r="B264" s="29">
        <f t="shared" si="36"/>
        <v>235</v>
      </c>
      <c r="C264" s="172">
        <f t="shared" si="37"/>
        <v>218</v>
      </c>
      <c r="D264" s="173">
        <v>73</v>
      </c>
      <c r="E264" s="173">
        <v>111</v>
      </c>
      <c r="F264" s="96">
        <v>18</v>
      </c>
      <c r="G264" s="96">
        <v>16</v>
      </c>
      <c r="H264" s="96">
        <v>0</v>
      </c>
      <c r="I264" s="173">
        <v>0</v>
      </c>
      <c r="J264" s="96">
        <v>17</v>
      </c>
      <c r="K264" s="30"/>
      <c r="L264" s="30"/>
    </row>
    <row r="265" spans="1:21" s="55" customFormat="1" x14ac:dyDescent="0.2">
      <c r="A265" s="11" t="s">
        <v>830</v>
      </c>
      <c r="B265" s="29">
        <f t="shared" si="36"/>
        <v>197</v>
      </c>
      <c r="C265" s="172">
        <f t="shared" si="37"/>
        <v>186</v>
      </c>
      <c r="D265" s="173">
        <v>43</v>
      </c>
      <c r="E265" s="173">
        <v>117</v>
      </c>
      <c r="F265" s="96">
        <v>20</v>
      </c>
      <c r="G265" s="96">
        <v>6</v>
      </c>
      <c r="H265" s="96">
        <v>0</v>
      </c>
      <c r="I265" s="173">
        <v>0</v>
      </c>
      <c r="J265" s="96">
        <v>11</v>
      </c>
      <c r="K265" s="30"/>
      <c r="L265" s="30"/>
    </row>
    <row r="266" spans="1:21" s="55" customFormat="1" x14ac:dyDescent="0.2">
      <c r="A266" s="11" t="s">
        <v>831</v>
      </c>
      <c r="B266" s="29">
        <f t="shared" si="36"/>
        <v>148</v>
      </c>
      <c r="C266" s="172">
        <f t="shared" si="37"/>
        <v>138</v>
      </c>
      <c r="D266" s="173">
        <v>42</v>
      </c>
      <c r="E266" s="173">
        <v>80</v>
      </c>
      <c r="F266" s="96">
        <v>8</v>
      </c>
      <c r="G266" s="96">
        <v>8</v>
      </c>
      <c r="H266" s="96">
        <v>0</v>
      </c>
      <c r="I266" s="173">
        <v>0</v>
      </c>
      <c r="J266" s="96">
        <v>10</v>
      </c>
      <c r="K266" s="30"/>
      <c r="L266" s="30"/>
    </row>
    <row r="267" spans="1:21" s="55" customFormat="1" x14ac:dyDescent="0.2">
      <c r="A267" s="11" t="s">
        <v>832</v>
      </c>
      <c r="B267" s="29">
        <f t="shared" si="36"/>
        <v>21</v>
      </c>
      <c r="C267" s="172">
        <f t="shared" si="37"/>
        <v>19</v>
      </c>
      <c r="D267" s="173">
        <v>5</v>
      </c>
      <c r="E267" s="173">
        <v>12</v>
      </c>
      <c r="F267" s="96">
        <v>2</v>
      </c>
      <c r="G267" s="96">
        <v>0</v>
      </c>
      <c r="H267" s="96">
        <v>0</v>
      </c>
      <c r="I267" s="173">
        <v>0</v>
      </c>
      <c r="J267" s="96">
        <v>2</v>
      </c>
      <c r="K267" s="30"/>
      <c r="L267" s="30"/>
    </row>
    <row r="268" spans="1:21" s="55" customFormat="1" x14ac:dyDescent="0.2">
      <c r="A268" s="11" t="s">
        <v>833</v>
      </c>
      <c r="B268" s="29">
        <f t="shared" si="36"/>
        <v>299</v>
      </c>
      <c r="C268" s="172">
        <f t="shared" si="37"/>
        <v>287</v>
      </c>
      <c r="D268" s="173">
        <v>68</v>
      </c>
      <c r="E268" s="173">
        <v>188</v>
      </c>
      <c r="F268" s="96">
        <v>22</v>
      </c>
      <c r="G268" s="96">
        <v>9</v>
      </c>
      <c r="H268" s="96">
        <v>0</v>
      </c>
      <c r="I268" s="173">
        <v>0</v>
      </c>
      <c r="J268" s="96">
        <v>12</v>
      </c>
      <c r="K268" s="30"/>
      <c r="L268" s="30"/>
    </row>
    <row r="269" spans="1:21" s="55" customFormat="1" x14ac:dyDescent="0.2">
      <c r="A269" s="12" t="s">
        <v>124</v>
      </c>
      <c r="B269" s="29">
        <f t="shared" si="36"/>
        <v>1790</v>
      </c>
      <c r="C269" s="22">
        <f t="shared" si="37"/>
        <v>1676</v>
      </c>
      <c r="D269" s="23">
        <f t="shared" ref="D269:J269" si="38">SUM(D259:D268)</f>
        <v>518</v>
      </c>
      <c r="E269" s="23">
        <f t="shared" si="38"/>
        <v>925</v>
      </c>
      <c r="F269" s="23">
        <f t="shared" si="38"/>
        <v>142</v>
      </c>
      <c r="G269" s="23">
        <f t="shared" si="38"/>
        <v>91</v>
      </c>
      <c r="H269" s="23">
        <f t="shared" si="38"/>
        <v>0</v>
      </c>
      <c r="I269" s="23">
        <f t="shared" si="38"/>
        <v>0</v>
      </c>
      <c r="J269" s="23">
        <f t="shared" si="38"/>
        <v>114</v>
      </c>
      <c r="K269" s="26"/>
      <c r="L269" s="30"/>
    </row>
    <row r="270" spans="1:21" s="55" customFormat="1" ht="3.6" customHeight="1" x14ac:dyDescent="0.2">
      <c r="A270" s="7"/>
      <c r="B270" s="40"/>
      <c r="C270" s="41"/>
      <c r="D270" s="44"/>
      <c r="E270" s="44"/>
      <c r="F270" s="30"/>
      <c r="G270" s="30"/>
      <c r="H270" s="44"/>
      <c r="I270" s="30"/>
      <c r="J270" s="56"/>
      <c r="K270" s="26"/>
      <c r="L270" s="4"/>
      <c r="M270" s="43"/>
      <c r="N270" s="43"/>
      <c r="O270" s="43"/>
      <c r="P270" s="43"/>
      <c r="Q270" s="43"/>
      <c r="R270" s="43"/>
      <c r="S270" s="43"/>
      <c r="T270" s="43"/>
      <c r="U270" s="43"/>
    </row>
    <row r="271" spans="1:21" s="55" customFormat="1" ht="62.25" x14ac:dyDescent="0.2">
      <c r="A271" s="8" t="s">
        <v>838</v>
      </c>
      <c r="B271" s="51" t="s">
        <v>0</v>
      </c>
      <c r="C271" s="51" t="s">
        <v>238</v>
      </c>
      <c r="D271" s="51" t="s">
        <v>360</v>
      </c>
      <c r="E271" s="51" t="s">
        <v>238</v>
      </c>
      <c r="F271" s="51" t="s">
        <v>238</v>
      </c>
      <c r="G271" s="51" t="s">
        <v>1</v>
      </c>
      <c r="H271" s="51" t="s">
        <v>67</v>
      </c>
      <c r="I271" s="51" t="s">
        <v>164</v>
      </c>
      <c r="J271" s="43"/>
    </row>
    <row r="272" spans="1:21" s="55" customFormat="1" x14ac:dyDescent="0.2">
      <c r="A272" s="9" t="s">
        <v>2</v>
      </c>
      <c r="B272" s="2"/>
      <c r="C272" s="2" t="s">
        <v>3</v>
      </c>
      <c r="D272" s="2" t="s">
        <v>4</v>
      </c>
      <c r="E272" s="2" t="s">
        <v>6</v>
      </c>
      <c r="F272" s="2" t="s">
        <v>8</v>
      </c>
      <c r="G272" s="2" t="s">
        <v>9</v>
      </c>
      <c r="H272" s="2"/>
      <c r="I272" s="2"/>
      <c r="J272" s="43"/>
    </row>
    <row r="273" spans="1:21" s="55" customFormat="1" x14ac:dyDescent="0.2">
      <c r="A273" s="11" t="s">
        <v>824</v>
      </c>
      <c r="B273" s="29">
        <f>SUM(C273,G273:I273)</f>
        <v>179</v>
      </c>
      <c r="C273" s="172">
        <f>SUM(D273:F273)</f>
        <v>139</v>
      </c>
      <c r="D273" s="173">
        <v>84</v>
      </c>
      <c r="E273" s="173">
        <v>38</v>
      </c>
      <c r="F273" s="96">
        <v>17</v>
      </c>
      <c r="G273" s="96">
        <v>0</v>
      </c>
      <c r="H273" s="173">
        <v>0</v>
      </c>
      <c r="I273" s="96">
        <v>40</v>
      </c>
      <c r="J273" s="43"/>
    </row>
    <row r="274" spans="1:21" s="55" customFormat="1" x14ac:dyDescent="0.2">
      <c r="A274" s="11" t="s">
        <v>825</v>
      </c>
      <c r="B274" s="29">
        <f t="shared" ref="B274:B283" si="39">SUM(C274,G274:I274)</f>
        <v>181</v>
      </c>
      <c r="C274" s="172">
        <f t="shared" ref="C274:C283" si="40">SUM(D274:F274)</f>
        <v>140</v>
      </c>
      <c r="D274" s="173">
        <v>81</v>
      </c>
      <c r="E274" s="173">
        <v>50</v>
      </c>
      <c r="F274" s="96">
        <v>9</v>
      </c>
      <c r="G274" s="96">
        <v>0</v>
      </c>
      <c r="H274" s="173">
        <v>0</v>
      </c>
      <c r="I274" s="96">
        <v>41</v>
      </c>
      <c r="J274" s="43"/>
    </row>
    <row r="275" spans="1:21" s="55" customFormat="1" x14ac:dyDescent="0.2">
      <c r="A275" s="11" t="s">
        <v>826</v>
      </c>
      <c r="B275" s="29">
        <f t="shared" si="39"/>
        <v>375</v>
      </c>
      <c r="C275" s="172">
        <f t="shared" si="40"/>
        <v>285</v>
      </c>
      <c r="D275" s="173">
        <v>158</v>
      </c>
      <c r="E275" s="173">
        <v>100</v>
      </c>
      <c r="F275" s="96">
        <v>27</v>
      </c>
      <c r="G275" s="96">
        <v>1</v>
      </c>
      <c r="H275" s="173">
        <v>0</v>
      </c>
      <c r="I275" s="96">
        <v>89</v>
      </c>
      <c r="J275" s="43"/>
    </row>
    <row r="276" spans="1:21" s="55" customFormat="1" x14ac:dyDescent="0.2">
      <c r="A276" s="11" t="s">
        <v>827</v>
      </c>
      <c r="B276" s="29">
        <f t="shared" si="39"/>
        <v>112</v>
      </c>
      <c r="C276" s="172">
        <f t="shared" si="40"/>
        <v>82</v>
      </c>
      <c r="D276" s="173">
        <v>44</v>
      </c>
      <c r="E276" s="173">
        <v>32</v>
      </c>
      <c r="F276" s="96">
        <v>6</v>
      </c>
      <c r="G276" s="96">
        <v>2</v>
      </c>
      <c r="H276" s="173">
        <v>0</v>
      </c>
      <c r="I276" s="96">
        <v>28</v>
      </c>
      <c r="J276" s="43"/>
    </row>
    <row r="277" spans="1:21" s="55" customFormat="1" x14ac:dyDescent="0.2">
      <c r="A277" s="11" t="s">
        <v>828</v>
      </c>
      <c r="B277" s="29">
        <f t="shared" si="39"/>
        <v>43</v>
      </c>
      <c r="C277" s="172">
        <f t="shared" si="40"/>
        <v>34</v>
      </c>
      <c r="D277" s="173">
        <v>14</v>
      </c>
      <c r="E277" s="173">
        <v>18</v>
      </c>
      <c r="F277" s="96">
        <v>2</v>
      </c>
      <c r="G277" s="96">
        <v>0</v>
      </c>
      <c r="H277" s="173">
        <v>0</v>
      </c>
      <c r="I277" s="96">
        <v>9</v>
      </c>
      <c r="J277" s="43"/>
    </row>
    <row r="278" spans="1:21" s="55" customFormat="1" x14ac:dyDescent="0.2">
      <c r="A278" s="11" t="s">
        <v>829</v>
      </c>
      <c r="B278" s="29">
        <f t="shared" si="39"/>
        <v>235</v>
      </c>
      <c r="C278" s="172">
        <f t="shared" si="40"/>
        <v>184</v>
      </c>
      <c r="D278" s="173">
        <v>94</v>
      </c>
      <c r="E278" s="173">
        <v>69</v>
      </c>
      <c r="F278" s="96">
        <v>21</v>
      </c>
      <c r="G278" s="96">
        <v>0</v>
      </c>
      <c r="H278" s="173">
        <v>0</v>
      </c>
      <c r="I278" s="96">
        <v>51</v>
      </c>
      <c r="J278" s="43"/>
    </row>
    <row r="279" spans="1:21" s="55" customFormat="1" x14ac:dyDescent="0.2">
      <c r="A279" s="11" t="s">
        <v>830</v>
      </c>
      <c r="B279" s="29">
        <f t="shared" si="39"/>
        <v>197</v>
      </c>
      <c r="C279" s="172">
        <f t="shared" si="40"/>
        <v>132</v>
      </c>
      <c r="D279" s="173">
        <v>58</v>
      </c>
      <c r="E279" s="173">
        <v>65</v>
      </c>
      <c r="F279" s="96">
        <v>9</v>
      </c>
      <c r="G279" s="96">
        <v>2</v>
      </c>
      <c r="H279" s="173">
        <v>0</v>
      </c>
      <c r="I279" s="96">
        <v>63</v>
      </c>
      <c r="J279" s="43"/>
    </row>
    <row r="280" spans="1:21" s="55" customFormat="1" x14ac:dyDescent="0.2">
      <c r="A280" s="11" t="s">
        <v>831</v>
      </c>
      <c r="B280" s="29">
        <f t="shared" si="39"/>
        <v>148</v>
      </c>
      <c r="C280" s="172">
        <f t="shared" si="40"/>
        <v>102</v>
      </c>
      <c r="D280" s="173">
        <v>54</v>
      </c>
      <c r="E280" s="173">
        <v>36</v>
      </c>
      <c r="F280" s="96">
        <v>12</v>
      </c>
      <c r="G280" s="96">
        <v>0</v>
      </c>
      <c r="H280" s="173">
        <v>0</v>
      </c>
      <c r="I280" s="96">
        <v>46</v>
      </c>
      <c r="J280" s="43"/>
    </row>
    <row r="281" spans="1:21" s="55" customFormat="1" x14ac:dyDescent="0.2">
      <c r="A281" s="11" t="s">
        <v>832</v>
      </c>
      <c r="B281" s="29">
        <f t="shared" si="39"/>
        <v>21</v>
      </c>
      <c r="C281" s="172">
        <f t="shared" si="40"/>
        <v>15</v>
      </c>
      <c r="D281" s="173">
        <v>8</v>
      </c>
      <c r="E281" s="173">
        <v>7</v>
      </c>
      <c r="F281" s="96">
        <v>0</v>
      </c>
      <c r="G281" s="96">
        <v>0</v>
      </c>
      <c r="H281" s="173">
        <v>0</v>
      </c>
      <c r="I281" s="96">
        <v>6</v>
      </c>
      <c r="J281" s="43"/>
    </row>
    <row r="282" spans="1:21" s="55" customFormat="1" x14ac:dyDescent="0.2">
      <c r="A282" s="11" t="s">
        <v>833</v>
      </c>
      <c r="B282" s="29">
        <f t="shared" si="39"/>
        <v>299</v>
      </c>
      <c r="C282" s="172">
        <f t="shared" si="40"/>
        <v>209</v>
      </c>
      <c r="D282" s="173">
        <v>84</v>
      </c>
      <c r="E282" s="173">
        <v>105</v>
      </c>
      <c r="F282" s="96">
        <v>20</v>
      </c>
      <c r="G282" s="96">
        <v>1</v>
      </c>
      <c r="H282" s="173">
        <v>0</v>
      </c>
      <c r="I282" s="96">
        <v>89</v>
      </c>
      <c r="J282" s="43"/>
    </row>
    <row r="283" spans="1:21" s="55" customFormat="1" x14ac:dyDescent="0.2">
      <c r="A283" s="12" t="s">
        <v>124</v>
      </c>
      <c r="B283" s="22">
        <f t="shared" si="39"/>
        <v>1790</v>
      </c>
      <c r="C283" s="22">
        <f t="shared" si="40"/>
        <v>1322</v>
      </c>
      <c r="D283" s="23">
        <f t="shared" ref="D283:I283" si="41">SUM(D273:D282)</f>
        <v>679</v>
      </c>
      <c r="E283" s="23">
        <f t="shared" si="41"/>
        <v>520</v>
      </c>
      <c r="F283" s="23">
        <f t="shared" si="41"/>
        <v>123</v>
      </c>
      <c r="G283" s="23">
        <f t="shared" si="41"/>
        <v>6</v>
      </c>
      <c r="H283" s="23">
        <f t="shared" si="41"/>
        <v>0</v>
      </c>
      <c r="I283" s="23">
        <f t="shared" si="41"/>
        <v>462</v>
      </c>
      <c r="J283" s="43"/>
    </row>
    <row r="284" spans="1:21" s="55" customFormat="1" ht="3.6" customHeight="1" x14ac:dyDescent="0.2">
      <c r="A284" s="13"/>
      <c r="B284" s="25"/>
      <c r="C284" s="25"/>
      <c r="D284" s="26"/>
      <c r="E284" s="26"/>
      <c r="F284" s="26"/>
      <c r="G284" s="26"/>
      <c r="H284" s="26"/>
      <c r="I284" s="26"/>
      <c r="J284" s="14"/>
      <c r="K284" s="43"/>
      <c r="L284" s="4"/>
      <c r="M284" s="43"/>
      <c r="N284" s="43"/>
      <c r="O284" s="43"/>
      <c r="P284" s="43"/>
      <c r="Q284" s="43"/>
      <c r="R284" s="43"/>
      <c r="S284" s="43"/>
      <c r="T284" s="43"/>
      <c r="U284" s="43"/>
    </row>
    <row r="285" spans="1:21" s="55" customFormat="1" ht="61.5" customHeight="1" x14ac:dyDescent="0.2">
      <c r="A285" s="8" t="s">
        <v>837</v>
      </c>
      <c r="B285" s="51" t="s">
        <v>0</v>
      </c>
      <c r="C285" s="51" t="s">
        <v>237</v>
      </c>
      <c r="D285" s="51" t="s">
        <v>361</v>
      </c>
      <c r="E285" s="51" t="s">
        <v>1</v>
      </c>
      <c r="F285" s="51" t="s">
        <v>67</v>
      </c>
      <c r="G285" s="51" t="s">
        <v>164</v>
      </c>
      <c r="H285" s="14"/>
      <c r="I285" s="43"/>
      <c r="J285" s="4"/>
      <c r="K285" s="43"/>
      <c r="L285" s="43"/>
      <c r="M285" s="43"/>
      <c r="N285" s="43"/>
      <c r="O285" s="43"/>
      <c r="P285" s="43"/>
      <c r="Q285" s="43"/>
      <c r="R285" s="43"/>
      <c r="S285" s="43"/>
    </row>
    <row r="286" spans="1:21" s="55" customFormat="1" x14ac:dyDescent="0.2">
      <c r="A286" s="9" t="s">
        <v>2</v>
      </c>
      <c r="B286" s="2"/>
      <c r="C286" s="2" t="s">
        <v>3</v>
      </c>
      <c r="D286" s="2" t="s">
        <v>4</v>
      </c>
      <c r="E286" s="2" t="s">
        <v>9</v>
      </c>
      <c r="F286" s="2"/>
      <c r="G286" s="2"/>
      <c r="H286" s="14"/>
      <c r="I286" s="43"/>
      <c r="J286" s="4"/>
      <c r="K286" s="43"/>
      <c r="L286" s="43"/>
      <c r="M286" s="43"/>
      <c r="N286" s="43"/>
      <c r="O286" s="43"/>
      <c r="P286" s="43"/>
      <c r="Q286" s="43"/>
      <c r="R286" s="43"/>
      <c r="S286" s="43"/>
    </row>
    <row r="287" spans="1:21" s="55" customFormat="1" x14ac:dyDescent="0.2">
      <c r="A287" s="11" t="s">
        <v>824</v>
      </c>
      <c r="B287" s="29">
        <f>SUM(C287,E287:G287)</f>
        <v>179</v>
      </c>
      <c r="C287" s="172">
        <f>D287</f>
        <v>125</v>
      </c>
      <c r="D287" s="173">
        <v>125</v>
      </c>
      <c r="E287" s="96">
        <v>1</v>
      </c>
      <c r="F287" s="173">
        <v>0</v>
      </c>
      <c r="G287" s="96">
        <v>53</v>
      </c>
      <c r="H287" s="14"/>
      <c r="I287" s="43"/>
      <c r="J287" s="4"/>
      <c r="K287" s="43"/>
      <c r="L287" s="43"/>
      <c r="M287" s="43"/>
      <c r="N287" s="43"/>
      <c r="O287" s="43"/>
      <c r="P287" s="43"/>
      <c r="Q287" s="43"/>
      <c r="R287" s="43"/>
      <c r="S287" s="43"/>
    </row>
    <row r="288" spans="1:21" s="55" customFormat="1" x14ac:dyDescent="0.2">
      <c r="A288" s="11" t="s">
        <v>825</v>
      </c>
      <c r="B288" s="29">
        <f>SUM(C288,E288:G288)</f>
        <v>181</v>
      </c>
      <c r="C288" s="172">
        <f>D288</f>
        <v>120</v>
      </c>
      <c r="D288" s="173">
        <v>120</v>
      </c>
      <c r="E288" s="96">
        <v>0</v>
      </c>
      <c r="F288" s="173">
        <v>0</v>
      </c>
      <c r="G288" s="96">
        <v>61</v>
      </c>
      <c r="H288" s="14"/>
      <c r="I288" s="43"/>
      <c r="J288" s="4"/>
      <c r="K288" s="43"/>
      <c r="L288" s="43"/>
      <c r="M288" s="43"/>
      <c r="N288" s="43"/>
      <c r="O288" s="43"/>
      <c r="P288" s="43"/>
      <c r="Q288" s="43"/>
      <c r="R288" s="43"/>
      <c r="S288" s="43"/>
    </row>
    <row r="289" spans="1:10" s="55" customFormat="1" x14ac:dyDescent="0.2">
      <c r="A289" s="12" t="s">
        <v>124</v>
      </c>
      <c r="B289" s="29">
        <f>SUM(C289,E289:G289)</f>
        <v>360</v>
      </c>
      <c r="C289" s="22">
        <f>D289</f>
        <v>245</v>
      </c>
      <c r="D289" s="23">
        <f>SUM(D287:D288)</f>
        <v>245</v>
      </c>
      <c r="E289" s="23">
        <f>SUM(E287:E288)</f>
        <v>1</v>
      </c>
      <c r="F289" s="23">
        <f>SUM(F287:F288)</f>
        <v>0</v>
      </c>
      <c r="G289" s="23">
        <f>SUM(G287:G288)</f>
        <v>114</v>
      </c>
    </row>
    <row r="290" spans="1:10" s="55" customFormat="1" ht="3.6" customHeight="1" x14ac:dyDescent="0.2">
      <c r="A290" s="15"/>
      <c r="B290" s="40"/>
      <c r="C290" s="41"/>
      <c r="D290" s="30"/>
      <c r="E290" s="30"/>
      <c r="F290" s="30"/>
      <c r="G290" s="30"/>
      <c r="H290" s="30"/>
    </row>
    <row r="291" spans="1:10" s="55" customFormat="1" ht="67.5" x14ac:dyDescent="0.2">
      <c r="A291" s="8" t="s">
        <v>836</v>
      </c>
      <c r="B291" s="51" t="s">
        <v>0</v>
      </c>
      <c r="C291" s="51" t="s">
        <v>236</v>
      </c>
      <c r="D291" s="51" t="s">
        <v>362</v>
      </c>
      <c r="E291" s="51" t="s">
        <v>236</v>
      </c>
      <c r="F291" s="51" t="s">
        <v>1</v>
      </c>
      <c r="G291" s="51" t="s">
        <v>67</v>
      </c>
      <c r="H291" s="51" t="s">
        <v>164</v>
      </c>
      <c r="I291" s="26"/>
    </row>
    <row r="292" spans="1:10" s="55" customFormat="1" ht="15.75" customHeight="1" x14ac:dyDescent="0.2">
      <c r="A292" s="9" t="s">
        <v>2</v>
      </c>
      <c r="B292" s="2"/>
      <c r="C292" s="2" t="s">
        <v>3</v>
      </c>
      <c r="D292" s="2" t="s">
        <v>5</v>
      </c>
      <c r="E292" s="2" t="s">
        <v>6</v>
      </c>
      <c r="F292" s="2" t="s">
        <v>9</v>
      </c>
      <c r="G292" s="2"/>
      <c r="H292" s="2"/>
    </row>
    <row r="293" spans="1:10" x14ac:dyDescent="0.2">
      <c r="A293" s="11" t="s">
        <v>826</v>
      </c>
      <c r="B293" s="29">
        <f>SUM(C293,F293:H293)</f>
        <v>375</v>
      </c>
      <c r="C293" s="172">
        <f>SUM(D293:E293)</f>
        <v>291</v>
      </c>
      <c r="D293" s="173">
        <v>242</v>
      </c>
      <c r="E293" s="173">
        <v>49</v>
      </c>
      <c r="F293" s="96">
        <v>1</v>
      </c>
      <c r="G293" s="173">
        <v>0</v>
      </c>
      <c r="H293" s="96">
        <v>83</v>
      </c>
    </row>
    <row r="294" spans="1:10" s="55" customFormat="1" x14ac:dyDescent="0.2">
      <c r="A294" s="11" t="s">
        <v>827</v>
      </c>
      <c r="B294" s="29">
        <f>SUM(C294,F294:H294)</f>
        <v>112</v>
      </c>
      <c r="C294" s="172">
        <f>SUM(D294:E294)</f>
        <v>88</v>
      </c>
      <c r="D294" s="173">
        <v>67</v>
      </c>
      <c r="E294" s="173">
        <v>21</v>
      </c>
      <c r="F294" s="96">
        <v>0</v>
      </c>
      <c r="G294" s="173">
        <v>0</v>
      </c>
      <c r="H294" s="96">
        <v>24</v>
      </c>
    </row>
    <row r="295" spans="1:10" s="55" customFormat="1" x14ac:dyDescent="0.2">
      <c r="A295" s="11" t="s">
        <v>828</v>
      </c>
      <c r="B295" s="29">
        <f>SUM(C295,F295:H295)</f>
        <v>43</v>
      </c>
      <c r="C295" s="172">
        <f>SUM(D295:E295)</f>
        <v>38</v>
      </c>
      <c r="D295" s="173">
        <v>30</v>
      </c>
      <c r="E295" s="173">
        <v>8</v>
      </c>
      <c r="F295" s="96">
        <v>0</v>
      </c>
      <c r="G295" s="173">
        <v>0</v>
      </c>
      <c r="H295" s="96">
        <v>5</v>
      </c>
    </row>
    <row r="296" spans="1:10" s="55" customFormat="1" x14ac:dyDescent="0.2">
      <c r="A296" s="12" t="s">
        <v>124</v>
      </c>
      <c r="B296" s="22">
        <f>SUM(C296,F296:H296)</f>
        <v>530</v>
      </c>
      <c r="C296" s="22">
        <f>SUM(D296:E296)</f>
        <v>417</v>
      </c>
      <c r="D296" s="23">
        <f>SUM(D293:D295)</f>
        <v>339</v>
      </c>
      <c r="E296" s="23">
        <f>SUM(E293:E295)</f>
        <v>78</v>
      </c>
      <c r="F296" s="23">
        <f>SUM(F293:F295)</f>
        <v>1</v>
      </c>
      <c r="G296" s="23">
        <f>SUM(G293:G295)</f>
        <v>0</v>
      </c>
      <c r="H296" s="23">
        <f>SUM(H293:H295)</f>
        <v>112</v>
      </c>
    </row>
    <row r="297" spans="1:10" s="55" customFormat="1" ht="3.6" customHeight="1" x14ac:dyDescent="0.2">
      <c r="A297" s="15"/>
      <c r="B297" s="40"/>
      <c r="C297" s="45"/>
      <c r="D297" s="30"/>
      <c r="E297" s="30"/>
      <c r="F297" s="30"/>
      <c r="G297" s="30"/>
    </row>
    <row r="298" spans="1:10" s="55" customFormat="1" ht="69.75" x14ac:dyDescent="0.2">
      <c r="A298" s="8" t="s">
        <v>835</v>
      </c>
      <c r="B298" s="51" t="s">
        <v>0</v>
      </c>
      <c r="C298" s="51" t="s">
        <v>235</v>
      </c>
      <c r="D298" s="51" t="s">
        <v>363</v>
      </c>
      <c r="E298" s="51" t="s">
        <v>235</v>
      </c>
      <c r="F298" s="51" t="s">
        <v>234</v>
      </c>
      <c r="G298" s="51" t="s">
        <v>234</v>
      </c>
      <c r="H298" s="51" t="s">
        <v>1</v>
      </c>
      <c r="I298" s="51" t="s">
        <v>67</v>
      </c>
      <c r="J298" s="51" t="s">
        <v>164</v>
      </c>
    </row>
    <row r="299" spans="1:10" s="55" customFormat="1" x14ac:dyDescent="0.2">
      <c r="A299" s="9" t="s">
        <v>2</v>
      </c>
      <c r="B299" s="2"/>
      <c r="C299" s="2" t="s">
        <v>3</v>
      </c>
      <c r="D299" s="2" t="s">
        <v>5</v>
      </c>
      <c r="E299" s="2" t="s">
        <v>6</v>
      </c>
      <c r="F299" s="2" t="s">
        <v>3</v>
      </c>
      <c r="G299" s="2" t="s">
        <v>7</v>
      </c>
      <c r="H299" s="2" t="s">
        <v>9</v>
      </c>
      <c r="I299" s="2"/>
      <c r="J299" s="2"/>
    </row>
    <row r="300" spans="1:10" s="55" customFormat="1" x14ac:dyDescent="0.2">
      <c r="A300" s="11" t="s">
        <v>829</v>
      </c>
      <c r="B300" s="29">
        <f>SUM(C300,F300,H300:J300)</f>
        <v>235</v>
      </c>
      <c r="C300" s="172">
        <f>SUM(D300:E300)</f>
        <v>162</v>
      </c>
      <c r="D300" s="173">
        <v>135</v>
      </c>
      <c r="E300" s="173">
        <v>27</v>
      </c>
      <c r="F300" s="173">
        <f>G300</f>
        <v>28</v>
      </c>
      <c r="G300" s="173">
        <v>28</v>
      </c>
      <c r="H300" s="96">
        <v>0</v>
      </c>
      <c r="I300" s="173">
        <v>0</v>
      </c>
      <c r="J300" s="96">
        <v>45</v>
      </c>
    </row>
    <row r="301" spans="1:10" s="55" customFormat="1" x14ac:dyDescent="0.2">
      <c r="A301" s="11" t="s">
        <v>830</v>
      </c>
      <c r="B301" s="29">
        <f>SUM(C301,F301,H301:J301)</f>
        <v>197</v>
      </c>
      <c r="C301" s="172">
        <f>SUM(D301:E301)</f>
        <v>150</v>
      </c>
      <c r="D301" s="173">
        <v>122</v>
      </c>
      <c r="E301" s="173">
        <v>28</v>
      </c>
      <c r="F301" s="173">
        <f>G301</f>
        <v>18</v>
      </c>
      <c r="G301" s="173">
        <v>18</v>
      </c>
      <c r="H301" s="96">
        <v>0</v>
      </c>
      <c r="I301" s="173">
        <v>0</v>
      </c>
      <c r="J301" s="96">
        <v>29</v>
      </c>
    </row>
    <row r="302" spans="1:10" s="55" customFormat="1" x14ac:dyDescent="0.2">
      <c r="A302" s="12" t="s">
        <v>124</v>
      </c>
      <c r="B302" s="29">
        <f>SUM(C302,F302,H302:J302)</f>
        <v>432</v>
      </c>
      <c r="C302" s="22">
        <f>SUM(D302:E302)</f>
        <v>312</v>
      </c>
      <c r="D302" s="23">
        <f>SUM(D300:D301)</f>
        <v>257</v>
      </c>
      <c r="E302" s="23">
        <f>SUM(E300:E301)</f>
        <v>55</v>
      </c>
      <c r="F302" s="23">
        <f>G302</f>
        <v>46</v>
      </c>
      <c r="G302" s="23">
        <f>SUM(G300:G301)</f>
        <v>46</v>
      </c>
      <c r="H302" s="23">
        <f>SUM(H300:H301)</f>
        <v>0</v>
      </c>
      <c r="I302" s="23">
        <f>SUM(I300:I301)</f>
        <v>0</v>
      </c>
      <c r="J302" s="23">
        <f>SUM(J300:J301)</f>
        <v>74</v>
      </c>
    </row>
    <row r="303" spans="1:10" s="55" customFormat="1" ht="3.6" customHeight="1" x14ac:dyDescent="0.2">
      <c r="A303" s="15"/>
      <c r="B303" s="40"/>
      <c r="C303" s="41"/>
      <c r="D303" s="30"/>
      <c r="E303" s="30"/>
      <c r="F303" s="30"/>
      <c r="G303" s="30"/>
    </row>
    <row r="304" spans="1:10" s="55" customFormat="1" ht="83.25" x14ac:dyDescent="0.2">
      <c r="A304" s="8" t="s">
        <v>834</v>
      </c>
      <c r="B304" s="51" t="s">
        <v>0</v>
      </c>
      <c r="C304" s="51" t="s">
        <v>233</v>
      </c>
      <c r="D304" s="51" t="s">
        <v>364</v>
      </c>
      <c r="E304" s="51" t="s">
        <v>233</v>
      </c>
      <c r="F304" s="51" t="s">
        <v>233</v>
      </c>
      <c r="G304" s="51" t="s">
        <v>233</v>
      </c>
      <c r="H304" s="51" t="s">
        <v>1</v>
      </c>
      <c r="I304" s="51" t="s">
        <v>67</v>
      </c>
      <c r="J304" s="51" t="s">
        <v>164</v>
      </c>
    </row>
    <row r="305" spans="1:12" s="55" customFormat="1" x14ac:dyDescent="0.2">
      <c r="A305" s="9" t="s">
        <v>2</v>
      </c>
      <c r="B305" s="2"/>
      <c r="C305" s="2" t="s">
        <v>3</v>
      </c>
      <c r="D305" s="2" t="s">
        <v>5</v>
      </c>
      <c r="E305" s="2" t="s">
        <v>6</v>
      </c>
      <c r="F305" s="2" t="s">
        <v>95</v>
      </c>
      <c r="G305" s="2" t="s">
        <v>8</v>
      </c>
      <c r="H305" s="2" t="s">
        <v>9</v>
      </c>
      <c r="I305" s="2"/>
      <c r="J305" s="2"/>
      <c r="K305" s="57"/>
      <c r="L305" s="3"/>
    </row>
    <row r="306" spans="1:12" s="55" customFormat="1" x14ac:dyDescent="0.2">
      <c r="A306" s="11" t="s">
        <v>831</v>
      </c>
      <c r="B306" s="29">
        <f>SUM(C306,H306:J306)</f>
        <v>148</v>
      </c>
      <c r="C306" s="172">
        <f>SUM(D306:G306)</f>
        <v>120</v>
      </c>
      <c r="D306" s="173">
        <v>92</v>
      </c>
      <c r="E306" s="173">
        <v>11</v>
      </c>
      <c r="F306" s="173">
        <v>3</v>
      </c>
      <c r="G306" s="173">
        <v>14</v>
      </c>
      <c r="H306" s="96">
        <v>0</v>
      </c>
      <c r="I306" s="173">
        <v>0</v>
      </c>
      <c r="J306" s="96">
        <v>28</v>
      </c>
      <c r="K306" s="58"/>
      <c r="L306" s="3"/>
    </row>
    <row r="307" spans="1:12" s="55" customFormat="1" x14ac:dyDescent="0.2">
      <c r="A307" s="11" t="s">
        <v>832</v>
      </c>
      <c r="B307" s="29">
        <f>SUM(C307,H307:J307)</f>
        <v>21</v>
      </c>
      <c r="C307" s="172">
        <f>SUM(D307:G307)</f>
        <v>17</v>
      </c>
      <c r="D307" s="173">
        <v>14</v>
      </c>
      <c r="E307" s="173">
        <v>2</v>
      </c>
      <c r="F307" s="173">
        <v>1</v>
      </c>
      <c r="G307" s="173">
        <v>0</v>
      </c>
      <c r="H307" s="96">
        <v>0</v>
      </c>
      <c r="I307" s="173">
        <v>0</v>
      </c>
      <c r="J307" s="96">
        <v>4</v>
      </c>
      <c r="K307" s="30"/>
    </row>
    <row r="308" spans="1:12" s="55" customFormat="1" x14ac:dyDescent="0.2">
      <c r="A308" s="11" t="s">
        <v>833</v>
      </c>
      <c r="B308" s="29">
        <f>SUM(C308,H308:J308)</f>
        <v>299</v>
      </c>
      <c r="C308" s="172">
        <f>SUM(D308:G308)</f>
        <v>269</v>
      </c>
      <c r="D308" s="173">
        <v>223</v>
      </c>
      <c r="E308" s="173">
        <v>32</v>
      </c>
      <c r="F308" s="173">
        <v>2</v>
      </c>
      <c r="G308" s="173">
        <v>12</v>
      </c>
      <c r="H308" s="96">
        <v>1</v>
      </c>
      <c r="I308" s="173">
        <v>0</v>
      </c>
      <c r="J308" s="96">
        <v>29</v>
      </c>
      <c r="K308" s="30"/>
    </row>
    <row r="309" spans="1:12" s="55" customFormat="1" ht="14.25" customHeight="1" x14ac:dyDescent="0.2">
      <c r="A309" s="12" t="s">
        <v>124</v>
      </c>
      <c r="B309" s="29">
        <f>SUM(C309,H309:J309)</f>
        <v>468</v>
      </c>
      <c r="C309" s="22">
        <f>SUM(D309:G309)</f>
        <v>406</v>
      </c>
      <c r="D309" s="23">
        <f t="shared" ref="D309:J309" si="42">SUM(D306:D308)</f>
        <v>329</v>
      </c>
      <c r="E309" s="23">
        <f t="shared" si="42"/>
        <v>45</v>
      </c>
      <c r="F309" s="23">
        <f t="shared" si="42"/>
        <v>6</v>
      </c>
      <c r="G309" s="23">
        <f t="shared" si="42"/>
        <v>26</v>
      </c>
      <c r="H309" s="23">
        <f t="shared" si="42"/>
        <v>1</v>
      </c>
      <c r="I309" s="23">
        <f t="shared" si="42"/>
        <v>0</v>
      </c>
      <c r="J309" s="23">
        <f t="shared" si="42"/>
        <v>61</v>
      </c>
      <c r="K309" s="26"/>
    </row>
    <row r="310" spans="1:12" s="55" customFormat="1" ht="0.75" hidden="1" customHeight="1" x14ac:dyDescent="0.2">
      <c r="A310" s="16"/>
      <c r="B310" s="25"/>
      <c r="C310" s="25"/>
      <c r="D310" s="26"/>
      <c r="E310" s="38"/>
      <c r="F310" s="26"/>
      <c r="G310" s="26"/>
    </row>
    <row r="311" spans="1:12" s="55" customFormat="1" ht="3.6" customHeight="1" x14ac:dyDescent="0.2">
      <c r="H311" s="50"/>
    </row>
    <row r="312" spans="1:12" s="55" customFormat="1" ht="47.25" x14ac:dyDescent="0.2">
      <c r="A312" s="8" t="s">
        <v>306</v>
      </c>
      <c r="B312" s="51" t="s">
        <v>0</v>
      </c>
      <c r="C312" s="51" t="s">
        <v>365</v>
      </c>
      <c r="D312" s="51" t="s">
        <v>304</v>
      </c>
      <c r="E312" s="51" t="s">
        <v>67</v>
      </c>
      <c r="F312" s="51" t="s">
        <v>164</v>
      </c>
    </row>
    <row r="313" spans="1:12" s="55" customFormat="1" x14ac:dyDescent="0.2">
      <c r="A313" s="9" t="s">
        <v>305</v>
      </c>
      <c r="B313" s="2"/>
      <c r="C313" s="2"/>
      <c r="D313" s="2"/>
      <c r="E313" s="2"/>
      <c r="F313" s="2"/>
    </row>
    <row r="314" spans="1:12" s="55" customFormat="1" x14ac:dyDescent="0.2">
      <c r="A314" s="11" t="s">
        <v>824</v>
      </c>
      <c r="B314" s="2">
        <f>SUM(C314:F314)</f>
        <v>179</v>
      </c>
      <c r="C314" s="172">
        <v>92</v>
      </c>
      <c r="D314" s="173">
        <v>58</v>
      </c>
      <c r="E314" s="173">
        <v>0</v>
      </c>
      <c r="F314" s="96">
        <v>29</v>
      </c>
    </row>
    <row r="315" spans="1:12" s="55" customFormat="1" x14ac:dyDescent="0.2">
      <c r="A315" s="11" t="s">
        <v>825</v>
      </c>
      <c r="B315" s="2">
        <f t="shared" ref="B315:B324" si="43">SUM(C315:F315)</f>
        <v>181</v>
      </c>
      <c r="C315" s="172">
        <v>98</v>
      </c>
      <c r="D315" s="173">
        <v>59</v>
      </c>
      <c r="E315" s="173">
        <v>0</v>
      </c>
      <c r="F315" s="96">
        <v>24</v>
      </c>
    </row>
    <row r="316" spans="1:12" s="55" customFormat="1" x14ac:dyDescent="0.2">
      <c r="A316" s="11" t="s">
        <v>826</v>
      </c>
      <c r="B316" s="2">
        <f t="shared" si="43"/>
        <v>375</v>
      </c>
      <c r="C316" s="172">
        <v>209</v>
      </c>
      <c r="D316" s="173">
        <v>128</v>
      </c>
      <c r="E316" s="173">
        <v>0</v>
      </c>
      <c r="F316" s="96">
        <v>38</v>
      </c>
    </row>
    <row r="317" spans="1:12" s="55" customFormat="1" x14ac:dyDescent="0.2">
      <c r="A317" s="11" t="s">
        <v>827</v>
      </c>
      <c r="B317" s="2">
        <f t="shared" si="43"/>
        <v>112</v>
      </c>
      <c r="C317" s="172">
        <v>63</v>
      </c>
      <c r="D317" s="173">
        <v>45</v>
      </c>
      <c r="E317" s="173">
        <v>0</v>
      </c>
      <c r="F317" s="96">
        <v>4</v>
      </c>
    </row>
    <row r="318" spans="1:12" s="55" customFormat="1" x14ac:dyDescent="0.2">
      <c r="A318" s="11" t="s">
        <v>828</v>
      </c>
      <c r="B318" s="2">
        <f t="shared" si="43"/>
        <v>43</v>
      </c>
      <c r="C318" s="172">
        <v>30</v>
      </c>
      <c r="D318" s="173">
        <v>11</v>
      </c>
      <c r="E318" s="173">
        <v>0</v>
      </c>
      <c r="F318" s="96">
        <v>2</v>
      </c>
    </row>
    <row r="319" spans="1:12" s="55" customFormat="1" x14ac:dyDescent="0.2">
      <c r="A319" s="11" t="s">
        <v>829</v>
      </c>
      <c r="B319" s="2">
        <f t="shared" si="43"/>
        <v>235</v>
      </c>
      <c r="C319" s="172">
        <v>130</v>
      </c>
      <c r="D319" s="173">
        <v>86</v>
      </c>
      <c r="E319" s="173">
        <v>0</v>
      </c>
      <c r="F319" s="96">
        <v>19</v>
      </c>
    </row>
    <row r="320" spans="1:12" s="55" customFormat="1" x14ac:dyDescent="0.2">
      <c r="A320" s="11" t="s">
        <v>830</v>
      </c>
      <c r="B320" s="2">
        <f t="shared" si="43"/>
        <v>197</v>
      </c>
      <c r="C320" s="172">
        <v>85</v>
      </c>
      <c r="D320" s="173">
        <v>73</v>
      </c>
      <c r="E320" s="173">
        <v>0</v>
      </c>
      <c r="F320" s="96">
        <v>39</v>
      </c>
    </row>
    <row r="321" spans="1:15" s="55" customFormat="1" x14ac:dyDescent="0.2">
      <c r="A321" s="11" t="s">
        <v>831</v>
      </c>
      <c r="B321" s="2">
        <f t="shared" si="43"/>
        <v>148</v>
      </c>
      <c r="C321" s="172">
        <v>69</v>
      </c>
      <c r="D321" s="173">
        <v>44</v>
      </c>
      <c r="E321" s="173">
        <v>0</v>
      </c>
      <c r="F321" s="96">
        <v>35</v>
      </c>
    </row>
    <row r="322" spans="1:15" s="55" customFormat="1" x14ac:dyDescent="0.2">
      <c r="A322" s="11" t="s">
        <v>832</v>
      </c>
      <c r="B322" s="2">
        <f t="shared" si="43"/>
        <v>21</v>
      </c>
      <c r="C322" s="172">
        <v>9</v>
      </c>
      <c r="D322" s="173">
        <v>10</v>
      </c>
      <c r="E322" s="173">
        <v>0</v>
      </c>
      <c r="F322" s="96">
        <v>2</v>
      </c>
    </row>
    <row r="323" spans="1:15" s="55" customFormat="1" x14ac:dyDescent="0.2">
      <c r="A323" s="11" t="s">
        <v>833</v>
      </c>
      <c r="B323" s="2">
        <f t="shared" si="43"/>
        <v>299</v>
      </c>
      <c r="C323" s="172">
        <v>161</v>
      </c>
      <c r="D323" s="173">
        <v>117</v>
      </c>
      <c r="E323" s="173">
        <v>0</v>
      </c>
      <c r="F323" s="96">
        <v>21</v>
      </c>
    </row>
    <row r="324" spans="1:15" s="55" customFormat="1" x14ac:dyDescent="0.2">
      <c r="A324" s="12" t="s">
        <v>124</v>
      </c>
      <c r="B324" s="2">
        <f t="shared" si="43"/>
        <v>1790</v>
      </c>
      <c r="C324" s="22">
        <f>SUM(C314:C323)</f>
        <v>946</v>
      </c>
      <c r="D324" s="22">
        <f>SUM(D314:D323)</f>
        <v>631</v>
      </c>
      <c r="E324" s="22">
        <f>SUM(E314:E323)</f>
        <v>0</v>
      </c>
      <c r="F324" s="22">
        <f>SUM(F314:F323)</f>
        <v>213</v>
      </c>
    </row>
    <row r="325" spans="1:15" s="55" customFormat="1" ht="3.6" customHeight="1" x14ac:dyDescent="0.2">
      <c r="H325" s="50"/>
    </row>
    <row r="326" spans="1:15" s="55" customFormat="1" ht="60" x14ac:dyDescent="0.2">
      <c r="A326" s="8" t="s">
        <v>840</v>
      </c>
      <c r="B326" s="51" t="s">
        <v>0</v>
      </c>
      <c r="C326" s="51" t="s">
        <v>232</v>
      </c>
      <c r="D326" s="51" t="s">
        <v>366</v>
      </c>
      <c r="E326" s="51" t="s">
        <v>232</v>
      </c>
      <c r="F326" s="51" t="s">
        <v>232</v>
      </c>
      <c r="G326" s="51" t="s">
        <v>232</v>
      </c>
      <c r="H326" s="51" t="s">
        <v>232</v>
      </c>
      <c r="I326" s="51" t="s">
        <v>231</v>
      </c>
      <c r="J326" s="51" t="s">
        <v>231</v>
      </c>
      <c r="K326" s="51" t="s">
        <v>231</v>
      </c>
      <c r="L326" s="51" t="s">
        <v>1</v>
      </c>
      <c r="M326" s="51" t="s">
        <v>64</v>
      </c>
      <c r="N326" s="51" t="s">
        <v>65</v>
      </c>
      <c r="O326" s="1"/>
    </row>
    <row r="327" spans="1:15" s="55" customFormat="1" x14ac:dyDescent="0.2">
      <c r="A327" s="9" t="s">
        <v>2</v>
      </c>
      <c r="B327" s="2"/>
      <c r="C327" s="2" t="s">
        <v>3</v>
      </c>
      <c r="D327" s="2" t="s">
        <v>4</v>
      </c>
      <c r="E327" s="2" t="s">
        <v>6</v>
      </c>
      <c r="F327" s="2" t="s">
        <v>7</v>
      </c>
      <c r="G327" s="2" t="s">
        <v>95</v>
      </c>
      <c r="H327" s="2" t="s">
        <v>8</v>
      </c>
      <c r="I327" s="2" t="s">
        <v>3</v>
      </c>
      <c r="J327" s="2" t="s">
        <v>5</v>
      </c>
      <c r="K327" s="2" t="s">
        <v>224</v>
      </c>
      <c r="L327" s="2" t="s">
        <v>9</v>
      </c>
      <c r="M327" s="2"/>
      <c r="N327" s="2"/>
      <c r="O327" s="1"/>
    </row>
    <row r="328" spans="1:15" s="55" customFormat="1" x14ac:dyDescent="0.2">
      <c r="A328" s="11" t="s">
        <v>38</v>
      </c>
      <c r="B328" s="22">
        <f>SUM(C328,I328,L328:N328)</f>
        <v>532</v>
      </c>
      <c r="C328" s="169">
        <f>SUM(D328:H328)</f>
        <v>366</v>
      </c>
      <c r="D328" s="154">
        <v>257</v>
      </c>
      <c r="E328" s="154">
        <v>67</v>
      </c>
      <c r="F328" s="154">
        <v>23</v>
      </c>
      <c r="G328" s="154">
        <v>3</v>
      </c>
      <c r="H328" s="154">
        <v>16</v>
      </c>
      <c r="I328" s="154">
        <f>SUM(J328:K328)</f>
        <v>158</v>
      </c>
      <c r="J328" s="154">
        <v>154</v>
      </c>
      <c r="K328" s="154">
        <v>4</v>
      </c>
      <c r="L328" s="154">
        <v>1</v>
      </c>
      <c r="M328" s="154">
        <v>3</v>
      </c>
      <c r="N328" s="154">
        <v>4</v>
      </c>
      <c r="O328" s="1"/>
    </row>
    <row r="329" spans="1:15" s="55" customFormat="1" x14ac:dyDescent="0.2">
      <c r="A329" s="12" t="s">
        <v>124</v>
      </c>
      <c r="B329" s="22">
        <f>SUM(C329,I329,L329:N329)</f>
        <v>532</v>
      </c>
      <c r="C329" s="22">
        <f>SUM(D329:H329)</f>
        <v>366</v>
      </c>
      <c r="D329" s="22">
        <f t="shared" ref="D329:N329" si="44">D328</f>
        <v>257</v>
      </c>
      <c r="E329" s="22">
        <f t="shared" si="44"/>
        <v>67</v>
      </c>
      <c r="F329" s="22">
        <f t="shared" si="44"/>
        <v>23</v>
      </c>
      <c r="G329" s="22">
        <f t="shared" si="44"/>
        <v>3</v>
      </c>
      <c r="H329" s="22">
        <f t="shared" si="44"/>
        <v>16</v>
      </c>
      <c r="I329" s="22">
        <f>SUM(J329:K329)</f>
        <v>158</v>
      </c>
      <c r="J329" s="22">
        <f t="shared" si="44"/>
        <v>154</v>
      </c>
      <c r="K329" s="22">
        <f t="shared" si="44"/>
        <v>4</v>
      </c>
      <c r="L329" s="22">
        <f t="shared" si="44"/>
        <v>1</v>
      </c>
      <c r="M329" s="22">
        <f t="shared" si="44"/>
        <v>3</v>
      </c>
      <c r="N329" s="22">
        <f t="shared" si="44"/>
        <v>4</v>
      </c>
      <c r="O329" s="1"/>
    </row>
    <row r="330" spans="1:15" s="55" customFormat="1" ht="3.6" customHeight="1" x14ac:dyDescent="0.2">
      <c r="H330" s="1"/>
    </row>
    <row r="331" spans="1:15" s="55" customFormat="1" ht="74.25" x14ac:dyDescent="0.2">
      <c r="A331" s="8" t="s">
        <v>841</v>
      </c>
      <c r="B331" s="51" t="s">
        <v>0</v>
      </c>
      <c r="C331" s="51" t="s">
        <v>230</v>
      </c>
      <c r="D331" s="51" t="s">
        <v>367</v>
      </c>
      <c r="E331" s="51" t="s">
        <v>230</v>
      </c>
      <c r="F331" s="51" t="s">
        <v>230</v>
      </c>
      <c r="G331" s="51" t="s">
        <v>229</v>
      </c>
      <c r="H331" s="51" t="s">
        <v>229</v>
      </c>
      <c r="I331" s="51" t="s">
        <v>229</v>
      </c>
      <c r="J331" s="51" t="s">
        <v>1</v>
      </c>
      <c r="K331" s="51" t="s">
        <v>64</v>
      </c>
      <c r="L331" s="51" t="s">
        <v>65</v>
      </c>
    </row>
    <row r="332" spans="1:15" s="55" customFormat="1" x14ac:dyDescent="0.2">
      <c r="A332" s="9" t="s">
        <v>2</v>
      </c>
      <c r="B332" s="2"/>
      <c r="C332" s="2" t="s">
        <v>3</v>
      </c>
      <c r="D332" s="2" t="s">
        <v>4</v>
      </c>
      <c r="E332" s="2" t="s">
        <v>7</v>
      </c>
      <c r="F332" s="2" t="s">
        <v>8</v>
      </c>
      <c r="G332" s="2" t="s">
        <v>3</v>
      </c>
      <c r="H332" s="2" t="s">
        <v>5</v>
      </c>
      <c r="I332" s="2" t="s">
        <v>6</v>
      </c>
      <c r="J332" s="2" t="s">
        <v>9</v>
      </c>
      <c r="K332" s="2"/>
      <c r="L332" s="2"/>
    </row>
    <row r="333" spans="1:15" s="55" customFormat="1" x14ac:dyDescent="0.2">
      <c r="A333" s="11" t="s">
        <v>38</v>
      </c>
      <c r="B333" s="22">
        <f>SUM(C333,G333,J333:L333)</f>
        <v>532</v>
      </c>
      <c r="C333" s="169">
        <f>SUM(D333:F333)</f>
        <v>356</v>
      </c>
      <c r="D333" s="154">
        <v>277</v>
      </c>
      <c r="E333" s="154">
        <v>59</v>
      </c>
      <c r="F333" s="154">
        <v>20</v>
      </c>
      <c r="G333" s="154">
        <f>SUM(H333:I333)</f>
        <v>169</v>
      </c>
      <c r="H333" s="154">
        <v>154</v>
      </c>
      <c r="I333" s="154">
        <v>15</v>
      </c>
      <c r="J333" s="154">
        <v>0</v>
      </c>
      <c r="K333" s="154">
        <v>0</v>
      </c>
      <c r="L333" s="154">
        <v>7</v>
      </c>
    </row>
    <row r="334" spans="1:15" s="55" customFormat="1" x14ac:dyDescent="0.2">
      <c r="A334" s="12" t="s">
        <v>124</v>
      </c>
      <c r="B334" s="22">
        <f>SUM(C334,G334,J334:L334)</f>
        <v>532</v>
      </c>
      <c r="C334" s="22">
        <f>SUM(D334:F334)</f>
        <v>356</v>
      </c>
      <c r="D334" s="23">
        <f t="shared" ref="D334:F334" si="45">D333</f>
        <v>277</v>
      </c>
      <c r="E334" s="23">
        <f t="shared" si="45"/>
        <v>59</v>
      </c>
      <c r="F334" s="23">
        <f t="shared" si="45"/>
        <v>20</v>
      </c>
      <c r="G334" s="23">
        <f>SUM(H334:I334)</f>
        <v>169</v>
      </c>
      <c r="H334" s="23">
        <f t="shared" ref="H334:K334" si="46">H333</f>
        <v>154</v>
      </c>
      <c r="I334" s="23">
        <f t="shared" si="46"/>
        <v>15</v>
      </c>
      <c r="J334" s="23">
        <f t="shared" si="46"/>
        <v>0</v>
      </c>
      <c r="K334" s="23">
        <f t="shared" si="46"/>
        <v>0</v>
      </c>
      <c r="L334" s="23">
        <f>L333</f>
        <v>7</v>
      </c>
    </row>
    <row r="335" spans="1:15" s="55" customFormat="1" ht="3.6" customHeight="1" x14ac:dyDescent="0.2">
      <c r="H335" s="1"/>
    </row>
    <row r="336" spans="1:15" s="55" customFormat="1" ht="75.75" x14ac:dyDescent="0.2">
      <c r="A336" s="8" t="s">
        <v>842</v>
      </c>
      <c r="B336" s="51" t="s">
        <v>0</v>
      </c>
      <c r="C336" s="51" t="s">
        <v>919</v>
      </c>
      <c r="D336" s="51" t="s">
        <v>919</v>
      </c>
      <c r="E336" s="51" t="s">
        <v>920</v>
      </c>
      <c r="F336" s="51" t="s">
        <v>919</v>
      </c>
      <c r="G336" s="51" t="s">
        <v>919</v>
      </c>
      <c r="H336" s="51" t="s">
        <v>919</v>
      </c>
      <c r="I336" s="51" t="s">
        <v>1</v>
      </c>
      <c r="J336" s="51" t="s">
        <v>64</v>
      </c>
      <c r="K336" s="51" t="s">
        <v>65</v>
      </c>
    </row>
    <row r="337" spans="1:21" s="55" customFormat="1" x14ac:dyDescent="0.2">
      <c r="A337" s="9" t="s">
        <v>2</v>
      </c>
      <c r="B337" s="2"/>
      <c r="C337" s="2" t="s">
        <v>3</v>
      </c>
      <c r="D337" s="2" t="s">
        <v>4</v>
      </c>
      <c r="E337" s="2" t="s">
        <v>5</v>
      </c>
      <c r="F337" s="2" t="s">
        <v>6</v>
      </c>
      <c r="G337" s="2" t="s">
        <v>7</v>
      </c>
      <c r="H337" s="2" t="s">
        <v>8</v>
      </c>
      <c r="I337" s="2" t="s">
        <v>9</v>
      </c>
      <c r="J337" s="2"/>
      <c r="K337" s="2"/>
    </row>
    <row r="338" spans="1:21" s="55" customFormat="1" x14ac:dyDescent="0.2">
      <c r="A338" s="11" t="s">
        <v>38</v>
      </c>
      <c r="B338" s="22">
        <f>SUM(C338,I338:K338)</f>
        <v>532</v>
      </c>
      <c r="C338" s="169">
        <f>SUM(D338:H338)</f>
        <v>481</v>
      </c>
      <c r="D338" s="154">
        <v>168</v>
      </c>
      <c r="E338" s="154">
        <v>248</v>
      </c>
      <c r="F338" s="154">
        <v>34</v>
      </c>
      <c r="G338" s="154">
        <v>14</v>
      </c>
      <c r="H338" s="154">
        <v>17</v>
      </c>
      <c r="I338" s="154">
        <v>0</v>
      </c>
      <c r="J338" s="154">
        <v>0</v>
      </c>
      <c r="K338" s="154">
        <v>51</v>
      </c>
    </row>
    <row r="339" spans="1:21" s="55" customFormat="1" x14ac:dyDescent="0.2">
      <c r="A339" s="12" t="s">
        <v>124</v>
      </c>
      <c r="B339" s="22">
        <f>SUM(C339,I339:K339)</f>
        <v>532</v>
      </c>
      <c r="C339" s="22">
        <f>SUM(D339:H339)</f>
        <v>481</v>
      </c>
      <c r="D339" s="23">
        <f t="shared" ref="D339:J339" si="47">D338</f>
        <v>168</v>
      </c>
      <c r="E339" s="23">
        <f t="shared" si="47"/>
        <v>248</v>
      </c>
      <c r="F339" s="23">
        <f t="shared" si="47"/>
        <v>34</v>
      </c>
      <c r="G339" s="23">
        <f t="shared" si="47"/>
        <v>14</v>
      </c>
      <c r="H339" s="23">
        <f t="shared" si="47"/>
        <v>17</v>
      </c>
      <c r="I339" s="23">
        <f t="shared" si="47"/>
        <v>0</v>
      </c>
      <c r="J339" s="23">
        <f t="shared" si="47"/>
        <v>0</v>
      </c>
      <c r="K339" s="23">
        <f>K338</f>
        <v>51</v>
      </c>
    </row>
    <row r="340" spans="1:21" s="55" customFormat="1" ht="3.6" customHeight="1" x14ac:dyDescent="0.2">
      <c r="A340" s="16"/>
      <c r="B340" s="25"/>
      <c r="C340" s="25"/>
      <c r="D340" s="26"/>
      <c r="E340" s="26"/>
      <c r="F340" s="26"/>
      <c r="G340" s="26"/>
    </row>
    <row r="341" spans="1:21" ht="69.75" x14ac:dyDescent="0.2">
      <c r="A341" s="8" t="s">
        <v>843</v>
      </c>
      <c r="B341" s="51" t="s">
        <v>0</v>
      </c>
      <c r="C341" s="51" t="s">
        <v>228</v>
      </c>
      <c r="D341" s="51" t="s">
        <v>228</v>
      </c>
      <c r="E341" s="51" t="s">
        <v>228</v>
      </c>
      <c r="F341" s="51" t="s">
        <v>228</v>
      </c>
      <c r="G341" s="51" t="s">
        <v>228</v>
      </c>
      <c r="H341" s="51" t="s">
        <v>227</v>
      </c>
      <c r="I341" s="51" t="s">
        <v>227</v>
      </c>
      <c r="J341" s="51" t="s">
        <v>227</v>
      </c>
      <c r="K341" s="51" t="s">
        <v>227</v>
      </c>
      <c r="L341" s="51" t="s">
        <v>227</v>
      </c>
      <c r="M341" s="51" t="s">
        <v>226</v>
      </c>
      <c r="N341" s="51" t="s">
        <v>369</v>
      </c>
      <c r="O341" s="51" t="s">
        <v>226</v>
      </c>
      <c r="P341" s="51" t="s">
        <v>225</v>
      </c>
      <c r="Q341" s="51" t="s">
        <v>368</v>
      </c>
      <c r="R341" s="51" t="s">
        <v>225</v>
      </c>
      <c r="S341" s="51" t="s">
        <v>1</v>
      </c>
      <c r="T341" s="51" t="s">
        <v>64</v>
      </c>
      <c r="U341" s="51" t="s">
        <v>65</v>
      </c>
    </row>
    <row r="342" spans="1:21" x14ac:dyDescent="0.2">
      <c r="A342" s="9" t="s">
        <v>76</v>
      </c>
      <c r="B342" s="2"/>
      <c r="C342" s="2" t="s">
        <v>3</v>
      </c>
      <c r="D342" s="2" t="s">
        <v>4</v>
      </c>
      <c r="E342" s="2" t="s">
        <v>6</v>
      </c>
      <c r="F342" s="2" t="s">
        <v>7</v>
      </c>
      <c r="G342" s="2" t="s">
        <v>8</v>
      </c>
      <c r="H342" s="2" t="s">
        <v>3</v>
      </c>
      <c r="I342" s="2" t="s">
        <v>4</v>
      </c>
      <c r="J342" s="2" t="s">
        <v>6</v>
      </c>
      <c r="K342" s="2" t="s">
        <v>7</v>
      </c>
      <c r="L342" s="2" t="s">
        <v>8</v>
      </c>
      <c r="M342" s="2" t="s">
        <v>3</v>
      </c>
      <c r="N342" s="2" t="s">
        <v>5</v>
      </c>
      <c r="O342" s="2" t="s">
        <v>224</v>
      </c>
      <c r="P342" s="2" t="s">
        <v>3</v>
      </c>
      <c r="Q342" s="2" t="s">
        <v>5</v>
      </c>
      <c r="R342" s="2" t="s">
        <v>224</v>
      </c>
      <c r="S342" s="2" t="s">
        <v>9</v>
      </c>
      <c r="T342" s="2"/>
      <c r="U342" s="2"/>
    </row>
    <row r="343" spans="1:21" x14ac:dyDescent="0.2">
      <c r="A343" s="11" t="s">
        <v>38</v>
      </c>
      <c r="B343" s="22">
        <f>SUM(C343,H343,M343,P343,S343:U343)</f>
        <v>1064</v>
      </c>
      <c r="C343" s="169">
        <f>SUM(D343:G343)</f>
        <v>198</v>
      </c>
      <c r="D343" s="154">
        <v>138</v>
      </c>
      <c r="E343" s="154">
        <v>33</v>
      </c>
      <c r="F343" s="154">
        <v>13</v>
      </c>
      <c r="G343" s="154">
        <v>14</v>
      </c>
      <c r="H343" s="154">
        <f>SUM(I343:L343)</f>
        <v>237</v>
      </c>
      <c r="I343" s="154">
        <v>174</v>
      </c>
      <c r="J343" s="154">
        <v>31</v>
      </c>
      <c r="K343" s="154">
        <v>13</v>
      </c>
      <c r="L343" s="154">
        <v>19</v>
      </c>
      <c r="M343" s="154">
        <f>SUM(N343:O343)</f>
        <v>262</v>
      </c>
      <c r="N343" s="154">
        <v>259</v>
      </c>
      <c r="O343" s="154">
        <v>3</v>
      </c>
      <c r="P343" s="154">
        <f>SUM(Q343:R343)</f>
        <v>293</v>
      </c>
      <c r="Q343" s="154">
        <v>283</v>
      </c>
      <c r="R343" s="154">
        <v>10</v>
      </c>
      <c r="S343" s="154">
        <v>0</v>
      </c>
      <c r="T343" s="154">
        <v>6</v>
      </c>
      <c r="U343" s="154">
        <v>68</v>
      </c>
    </row>
    <row r="344" spans="1:21" x14ac:dyDescent="0.2">
      <c r="A344" s="12" t="s">
        <v>124</v>
      </c>
      <c r="B344" s="22">
        <f>SUM(C344,H344,M344,P344,S344:U344)</f>
        <v>1064</v>
      </c>
      <c r="C344" s="22">
        <f>SUM(D344:G344)</f>
        <v>198</v>
      </c>
      <c r="D344" s="23">
        <f>D343</f>
        <v>138</v>
      </c>
      <c r="E344" s="23">
        <f t="shared" ref="E344:G344" si="48">E343</f>
        <v>33</v>
      </c>
      <c r="F344" s="23">
        <f t="shared" si="48"/>
        <v>13</v>
      </c>
      <c r="G344" s="23">
        <f t="shared" si="48"/>
        <v>14</v>
      </c>
      <c r="H344" s="23">
        <f>SUM(I344:L344)</f>
        <v>237</v>
      </c>
      <c r="I344" s="23">
        <f t="shared" ref="I344:L344" si="49">I343</f>
        <v>174</v>
      </c>
      <c r="J344" s="23">
        <f t="shared" si="49"/>
        <v>31</v>
      </c>
      <c r="K344" s="23">
        <f t="shared" si="49"/>
        <v>13</v>
      </c>
      <c r="L344" s="23">
        <f t="shared" si="49"/>
        <v>19</v>
      </c>
      <c r="M344" s="23">
        <f>SUM(N344:O344)</f>
        <v>262</v>
      </c>
      <c r="N344" s="23">
        <f t="shared" ref="N344:O344" si="50">N343</f>
        <v>259</v>
      </c>
      <c r="O344" s="23">
        <f t="shared" si="50"/>
        <v>3</v>
      </c>
      <c r="P344" s="23">
        <f>SUM(Q344:R344)</f>
        <v>293</v>
      </c>
      <c r="Q344" s="23">
        <f t="shared" ref="Q344:U344" si="51">Q343</f>
        <v>283</v>
      </c>
      <c r="R344" s="23">
        <f t="shared" si="51"/>
        <v>10</v>
      </c>
      <c r="S344" s="23">
        <f t="shared" si="51"/>
        <v>0</v>
      </c>
      <c r="T344" s="23">
        <f t="shared" si="51"/>
        <v>6</v>
      </c>
      <c r="U344" s="23">
        <f t="shared" si="51"/>
        <v>68</v>
      </c>
    </row>
    <row r="345" spans="1:21" ht="3.6" customHeight="1" x14ac:dyDescent="0.2"/>
    <row r="346" spans="1:21" ht="83.25" customHeight="1" x14ac:dyDescent="0.2">
      <c r="A346" s="8" t="s">
        <v>844</v>
      </c>
      <c r="B346" s="51" t="s">
        <v>0</v>
      </c>
      <c r="C346" s="51" t="s">
        <v>223</v>
      </c>
      <c r="D346" s="51" t="s">
        <v>223</v>
      </c>
      <c r="E346" s="51" t="s">
        <v>223</v>
      </c>
      <c r="F346" s="51" t="s">
        <v>223</v>
      </c>
      <c r="G346" s="51" t="s">
        <v>223</v>
      </c>
      <c r="H346" s="51" t="s">
        <v>222</v>
      </c>
      <c r="I346" s="51" t="s">
        <v>370</v>
      </c>
      <c r="J346" s="51" t="s">
        <v>222</v>
      </c>
      <c r="K346" s="51" t="s">
        <v>1</v>
      </c>
      <c r="L346" s="51" t="s">
        <v>64</v>
      </c>
      <c r="M346" s="51" t="s">
        <v>65</v>
      </c>
    </row>
    <row r="347" spans="1:21" x14ac:dyDescent="0.2">
      <c r="A347" s="9" t="s">
        <v>2</v>
      </c>
      <c r="B347" s="2"/>
      <c r="C347" s="2" t="s">
        <v>3</v>
      </c>
      <c r="D347" s="2" t="s">
        <v>4</v>
      </c>
      <c r="E347" s="2" t="s">
        <v>7</v>
      </c>
      <c r="F347" s="2" t="s">
        <v>95</v>
      </c>
      <c r="G347" s="2" t="s">
        <v>8</v>
      </c>
      <c r="H347" s="2" t="s">
        <v>3</v>
      </c>
      <c r="I347" s="2" t="s">
        <v>5</v>
      </c>
      <c r="J347" s="2" t="s">
        <v>6</v>
      </c>
      <c r="K347" s="2" t="s">
        <v>9</v>
      </c>
      <c r="L347" s="2"/>
      <c r="M347" s="2"/>
    </row>
    <row r="348" spans="1:21" s="55" customFormat="1" x14ac:dyDescent="0.2">
      <c r="A348" s="11" t="s">
        <v>38</v>
      </c>
      <c r="B348" s="22">
        <f>SUM(C348,H348,K348:M348)</f>
        <v>532</v>
      </c>
      <c r="C348" s="169">
        <f>SUM(D348:G348)</f>
        <v>232</v>
      </c>
      <c r="D348" s="154">
        <v>183</v>
      </c>
      <c r="E348" s="154">
        <v>26</v>
      </c>
      <c r="F348" s="154">
        <v>3</v>
      </c>
      <c r="G348" s="154">
        <v>20</v>
      </c>
      <c r="H348" s="154">
        <f>SUM(I348:J348)</f>
        <v>297</v>
      </c>
      <c r="I348" s="154">
        <v>270</v>
      </c>
      <c r="J348" s="154">
        <v>27</v>
      </c>
      <c r="K348" s="154">
        <v>0</v>
      </c>
      <c r="L348" s="154">
        <v>0</v>
      </c>
      <c r="M348" s="154">
        <v>3</v>
      </c>
    </row>
    <row r="349" spans="1:21" s="55" customFormat="1" x14ac:dyDescent="0.2">
      <c r="A349" s="12" t="s">
        <v>124</v>
      </c>
      <c r="B349" s="22">
        <f>SUM(C349,H349,K349:M349)</f>
        <v>532</v>
      </c>
      <c r="C349" s="22">
        <f>SUM(D349:G349)</f>
        <v>232</v>
      </c>
      <c r="D349" s="23">
        <f>D348</f>
        <v>183</v>
      </c>
      <c r="E349" s="23">
        <f>E348</f>
        <v>26</v>
      </c>
      <c r="F349" s="23">
        <f>F348</f>
        <v>3</v>
      </c>
      <c r="G349" s="23">
        <f>G348</f>
        <v>20</v>
      </c>
      <c r="H349" s="23">
        <f>SUM(I349:J349)</f>
        <v>297</v>
      </c>
      <c r="I349" s="23">
        <f>I348</f>
        <v>270</v>
      </c>
      <c r="J349" s="23">
        <f>J348</f>
        <v>27</v>
      </c>
      <c r="K349" s="23">
        <f>K348</f>
        <v>0</v>
      </c>
      <c r="L349" s="23">
        <f>L348</f>
        <v>0</v>
      </c>
      <c r="M349" s="23">
        <f>M348</f>
        <v>3</v>
      </c>
    </row>
    <row r="350" spans="1:21" s="55" customFormat="1" ht="3.6" customHeight="1" x14ac:dyDescent="0.2">
      <c r="A350" s="15"/>
      <c r="B350" s="25"/>
      <c r="C350" s="46"/>
      <c r="D350" s="47"/>
      <c r="E350" s="47"/>
      <c r="F350" s="47"/>
      <c r="G350" s="47"/>
    </row>
    <row r="351" spans="1:21" s="55" customFormat="1" ht="58.5" x14ac:dyDescent="0.2">
      <c r="A351" s="8" t="s">
        <v>845</v>
      </c>
      <c r="B351" s="51" t="s">
        <v>0</v>
      </c>
      <c r="C351" s="51" t="s">
        <v>221</v>
      </c>
      <c r="D351" s="51" t="s">
        <v>371</v>
      </c>
      <c r="E351" s="51" t="s">
        <v>1</v>
      </c>
      <c r="F351" s="51" t="s">
        <v>64</v>
      </c>
      <c r="G351" s="51" t="s">
        <v>65</v>
      </c>
    </row>
    <row r="352" spans="1:21" s="55" customFormat="1" x14ac:dyDescent="0.2">
      <c r="A352" s="9" t="s">
        <v>2</v>
      </c>
      <c r="B352" s="2"/>
      <c r="C352" s="2" t="s">
        <v>3</v>
      </c>
      <c r="D352" s="2" t="s">
        <v>5</v>
      </c>
      <c r="E352" s="2" t="s">
        <v>9</v>
      </c>
      <c r="F352" s="2"/>
      <c r="G352" s="2"/>
      <c r="I352" s="57"/>
      <c r="J352" s="57"/>
    </row>
    <row r="353" spans="1:15" s="55" customFormat="1" x14ac:dyDescent="0.2">
      <c r="A353" s="11" t="s">
        <v>51</v>
      </c>
      <c r="B353" s="22">
        <f>SUM(C353,E353:G353)</f>
        <v>158</v>
      </c>
      <c r="C353" s="169">
        <f>D353</f>
        <v>141</v>
      </c>
      <c r="D353" s="154">
        <v>141</v>
      </c>
      <c r="E353" s="154">
        <v>0</v>
      </c>
      <c r="F353" s="154">
        <v>0</v>
      </c>
      <c r="G353" s="154">
        <v>17</v>
      </c>
      <c r="I353" s="1"/>
      <c r="J353" s="58"/>
    </row>
    <row r="354" spans="1:15" s="55" customFormat="1" x14ac:dyDescent="0.2">
      <c r="A354" s="12" t="s">
        <v>124</v>
      </c>
      <c r="B354" s="22">
        <f>SUM(C354,E354:G354)</f>
        <v>158</v>
      </c>
      <c r="C354" s="22">
        <f>D354</f>
        <v>141</v>
      </c>
      <c r="D354" s="23">
        <f>D353</f>
        <v>141</v>
      </c>
      <c r="E354" s="23">
        <f>E353</f>
        <v>0</v>
      </c>
      <c r="F354" s="23">
        <f>F353</f>
        <v>0</v>
      </c>
      <c r="G354" s="23">
        <f>G353</f>
        <v>17</v>
      </c>
      <c r="I354" s="30"/>
      <c r="J354" s="30"/>
    </row>
    <row r="355" spans="1:15" s="55" customFormat="1" ht="3.6" customHeight="1" x14ac:dyDescent="0.2">
      <c r="A355" s="17"/>
      <c r="B355" s="1"/>
      <c r="C355" s="1"/>
      <c r="D355" s="1"/>
      <c r="E355" s="1"/>
      <c r="F355" s="1"/>
      <c r="G355" s="1"/>
      <c r="H355" s="58"/>
      <c r="I355" s="58"/>
      <c r="L355" s="57"/>
      <c r="M355" s="57"/>
      <c r="N355" s="26"/>
      <c r="O355" s="26"/>
    </row>
    <row r="356" spans="1:15" s="55" customFormat="1" ht="63.75" x14ac:dyDescent="0.2">
      <c r="A356" s="8" t="s">
        <v>846</v>
      </c>
      <c r="B356" s="51" t="s">
        <v>0</v>
      </c>
      <c r="C356" s="51" t="s">
        <v>220</v>
      </c>
      <c r="D356" s="51" t="s">
        <v>372</v>
      </c>
      <c r="E356" s="51" t="s">
        <v>1</v>
      </c>
      <c r="F356" s="51" t="s">
        <v>64</v>
      </c>
      <c r="G356" s="51" t="s">
        <v>65</v>
      </c>
      <c r="H356" s="18"/>
      <c r="I356" s="58"/>
      <c r="L356" s="1"/>
      <c r="M356" s="1"/>
    </row>
    <row r="357" spans="1:15" s="55" customFormat="1" x14ac:dyDescent="0.2">
      <c r="A357" s="9" t="s">
        <v>2</v>
      </c>
      <c r="B357" s="2"/>
      <c r="C357" s="2" t="s">
        <v>3</v>
      </c>
      <c r="D357" s="2" t="s">
        <v>5</v>
      </c>
      <c r="E357" s="2" t="s">
        <v>9</v>
      </c>
      <c r="F357" s="2"/>
      <c r="G357" s="2"/>
      <c r="L357" s="30"/>
      <c r="M357" s="30"/>
    </row>
    <row r="358" spans="1:15" s="55" customFormat="1" x14ac:dyDescent="0.2">
      <c r="A358" s="11" t="s">
        <v>51</v>
      </c>
      <c r="B358" s="22">
        <f>SUM(C358,E358:G358)</f>
        <v>158</v>
      </c>
      <c r="C358" s="169">
        <f>D358</f>
        <v>144</v>
      </c>
      <c r="D358" s="154">
        <v>144</v>
      </c>
      <c r="E358" s="154">
        <v>0</v>
      </c>
      <c r="F358" s="154">
        <v>0</v>
      </c>
      <c r="G358" s="154">
        <v>14</v>
      </c>
      <c r="L358" s="26"/>
      <c r="M358" s="26"/>
    </row>
    <row r="359" spans="1:15" s="55" customFormat="1" x14ac:dyDescent="0.2">
      <c r="A359" s="12" t="s">
        <v>124</v>
      </c>
      <c r="B359" s="22">
        <f>SUM(C359,E359:G359)</f>
        <v>158</v>
      </c>
      <c r="C359" s="22">
        <f>D359</f>
        <v>144</v>
      </c>
      <c r="D359" s="23">
        <f>D358</f>
        <v>144</v>
      </c>
      <c r="E359" s="23">
        <f>E358</f>
        <v>0</v>
      </c>
      <c r="F359" s="23">
        <f>F358</f>
        <v>0</v>
      </c>
      <c r="G359" s="23">
        <f>G358</f>
        <v>14</v>
      </c>
    </row>
    <row r="360" spans="1:15" s="55" customFormat="1" x14ac:dyDescent="0.2">
      <c r="A360" s="176"/>
      <c r="B360" s="177"/>
      <c r="C360" s="177"/>
      <c r="D360" s="178"/>
      <c r="E360" s="178"/>
      <c r="F360" s="178"/>
      <c r="G360" s="178"/>
    </row>
    <row r="361" spans="1:15" s="55" customFormat="1" x14ac:dyDescent="0.2">
      <c r="A361" s="176"/>
      <c r="B361" s="177"/>
      <c r="C361" s="177"/>
      <c r="D361" s="178"/>
      <c r="E361" s="178"/>
      <c r="F361" s="178"/>
      <c r="G361" s="178"/>
    </row>
    <row r="362" spans="1:15" s="55" customFormat="1" x14ac:dyDescent="0.2">
      <c r="A362" s="176"/>
      <c r="B362" s="177"/>
      <c r="C362" s="177"/>
      <c r="D362" s="178"/>
      <c r="E362" s="178"/>
      <c r="F362" s="178"/>
      <c r="G362" s="178"/>
    </row>
    <row r="363" spans="1:15" s="55" customFormat="1" ht="15.75" customHeight="1" x14ac:dyDescent="0.2">
      <c r="A363" s="17"/>
      <c r="B363" s="1"/>
      <c r="C363" s="1"/>
      <c r="D363" s="1"/>
      <c r="E363" s="1"/>
      <c r="F363" s="1"/>
      <c r="G363" s="1"/>
      <c r="H363" s="58"/>
      <c r="I363" s="58"/>
      <c r="L363" s="57"/>
      <c r="M363" s="57"/>
      <c r="N363" s="26"/>
      <c r="O363" s="26"/>
    </row>
    <row r="364" spans="1:15" s="55" customFormat="1" ht="15.75" customHeight="1" x14ac:dyDescent="0.2">
      <c r="A364" s="17"/>
      <c r="B364" s="1"/>
      <c r="C364" s="1"/>
      <c r="D364" s="1"/>
      <c r="E364" s="1"/>
      <c r="F364" s="1"/>
      <c r="G364" s="1"/>
      <c r="H364" s="58"/>
      <c r="I364" s="58"/>
      <c r="L364" s="57"/>
      <c r="M364" s="57"/>
      <c r="N364" s="26"/>
      <c r="O364" s="26"/>
    </row>
    <row r="365" spans="1:15" s="55" customFormat="1" ht="15.75" customHeight="1" x14ac:dyDescent="0.2">
      <c r="A365" s="17"/>
      <c r="B365" s="1"/>
      <c r="C365" s="1"/>
      <c r="D365" s="1"/>
      <c r="E365" s="1"/>
      <c r="F365" s="1"/>
      <c r="G365" s="1"/>
      <c r="H365" s="58"/>
      <c r="I365" s="58"/>
      <c r="L365" s="57"/>
      <c r="M365" s="57"/>
      <c r="N365" s="26"/>
      <c r="O365" s="26"/>
    </row>
    <row r="366" spans="1:15" s="55" customFormat="1" ht="54" x14ac:dyDescent="0.2">
      <c r="A366" s="8" t="s">
        <v>847</v>
      </c>
      <c r="B366" s="51" t="s">
        <v>0</v>
      </c>
      <c r="C366" s="51" t="s">
        <v>219</v>
      </c>
      <c r="D366" s="51" t="s">
        <v>373</v>
      </c>
      <c r="E366" s="51" t="s">
        <v>1</v>
      </c>
      <c r="F366" s="51" t="s">
        <v>64</v>
      </c>
      <c r="G366" s="51" t="s">
        <v>65</v>
      </c>
    </row>
    <row r="367" spans="1:15" s="55" customFormat="1" x14ac:dyDescent="0.2">
      <c r="A367" s="9" t="s">
        <v>2</v>
      </c>
      <c r="B367" s="2"/>
      <c r="C367" s="2" t="s">
        <v>3</v>
      </c>
      <c r="D367" s="2" t="s">
        <v>5</v>
      </c>
      <c r="E367" s="2" t="s">
        <v>9</v>
      </c>
      <c r="F367" s="2"/>
      <c r="G367" s="2"/>
      <c r="J367" s="57"/>
    </row>
    <row r="368" spans="1:15" s="55" customFormat="1" ht="12" customHeight="1" x14ac:dyDescent="0.2">
      <c r="A368" s="11" t="s">
        <v>51</v>
      </c>
      <c r="B368" s="22">
        <f>SUM(C368,E368:G368)</f>
        <v>158</v>
      </c>
      <c r="C368" s="169">
        <f>D368</f>
        <v>135</v>
      </c>
      <c r="D368" s="154">
        <v>135</v>
      </c>
      <c r="E368" s="154">
        <v>0</v>
      </c>
      <c r="F368" s="154">
        <v>0</v>
      </c>
      <c r="G368" s="154">
        <v>23</v>
      </c>
      <c r="H368" s="57"/>
      <c r="J368" s="1"/>
      <c r="K368" s="57"/>
    </row>
    <row r="369" spans="1:12" s="55" customFormat="1" x14ac:dyDescent="0.2">
      <c r="A369" s="12" t="s">
        <v>124</v>
      </c>
      <c r="B369" s="22">
        <f>SUM(C369,E369:G369)</f>
        <v>158</v>
      </c>
      <c r="C369" s="22">
        <f>D369</f>
        <v>135</v>
      </c>
      <c r="D369" s="23">
        <f t="shared" ref="D369:F369" si="52">D368</f>
        <v>135</v>
      </c>
      <c r="E369" s="23">
        <f t="shared" si="52"/>
        <v>0</v>
      </c>
      <c r="F369" s="23">
        <f t="shared" si="52"/>
        <v>0</v>
      </c>
      <c r="G369" s="23">
        <f>G368</f>
        <v>23</v>
      </c>
      <c r="H369" s="1"/>
      <c r="I369" s="57"/>
      <c r="J369" s="30"/>
      <c r="K369" s="1"/>
    </row>
    <row r="370" spans="1:12" s="55" customFormat="1" ht="3.6" customHeight="1" x14ac:dyDescent="0.2">
      <c r="A370" s="17"/>
      <c r="B370" s="1"/>
      <c r="C370" s="1"/>
      <c r="D370" s="1"/>
      <c r="E370" s="1"/>
      <c r="F370" s="1"/>
      <c r="G370" s="1"/>
    </row>
    <row r="371" spans="1:12" s="55" customFormat="1" ht="87.75" customHeight="1" x14ac:dyDescent="0.2">
      <c r="A371" s="8" t="s">
        <v>848</v>
      </c>
      <c r="B371" s="51" t="s">
        <v>0</v>
      </c>
      <c r="C371" s="51" t="s">
        <v>218</v>
      </c>
      <c r="D371" s="51" t="s">
        <v>374</v>
      </c>
      <c r="E371" s="51" t="s">
        <v>217</v>
      </c>
      <c r="F371" s="51" t="s">
        <v>375</v>
      </c>
      <c r="G371" s="51" t="s">
        <v>1</v>
      </c>
      <c r="H371" s="51" t="s">
        <v>64</v>
      </c>
      <c r="I371" s="51" t="s">
        <v>65</v>
      </c>
    </row>
    <row r="372" spans="1:12" s="55" customFormat="1" x14ac:dyDescent="0.2">
      <c r="A372" s="9" t="s">
        <v>76</v>
      </c>
      <c r="B372" s="2"/>
      <c r="C372" s="2" t="s">
        <v>3</v>
      </c>
      <c r="D372" s="2" t="s">
        <v>5</v>
      </c>
      <c r="E372" s="2" t="s">
        <v>3</v>
      </c>
      <c r="F372" s="2" t="s">
        <v>5</v>
      </c>
      <c r="G372" s="2" t="s">
        <v>9</v>
      </c>
      <c r="H372" s="2"/>
      <c r="I372" s="2"/>
    </row>
    <row r="373" spans="1:12" s="55" customFormat="1" x14ac:dyDescent="0.2">
      <c r="A373" s="11" t="s">
        <v>51</v>
      </c>
      <c r="B373" s="22">
        <f>SUM(C373,E373,G373:I373)</f>
        <v>316</v>
      </c>
      <c r="C373" s="169">
        <f>D373</f>
        <v>139</v>
      </c>
      <c r="D373" s="154">
        <v>139</v>
      </c>
      <c r="E373" s="154">
        <f>F373</f>
        <v>117</v>
      </c>
      <c r="F373" s="154">
        <v>117</v>
      </c>
      <c r="G373" s="154">
        <v>0</v>
      </c>
      <c r="H373" s="154">
        <v>0</v>
      </c>
      <c r="I373" s="154">
        <v>60</v>
      </c>
    </row>
    <row r="374" spans="1:12" s="55" customFormat="1" x14ac:dyDescent="0.2">
      <c r="A374" s="12" t="s">
        <v>124</v>
      </c>
      <c r="B374" s="22">
        <f>SUM(C374,E374,G374:I374)</f>
        <v>316</v>
      </c>
      <c r="C374" s="22">
        <f>D374</f>
        <v>139</v>
      </c>
      <c r="D374" s="23">
        <f>D373</f>
        <v>139</v>
      </c>
      <c r="E374" s="23">
        <f>F374</f>
        <v>117</v>
      </c>
      <c r="F374" s="23">
        <f t="shared" ref="F374:H374" si="53">F373</f>
        <v>117</v>
      </c>
      <c r="G374" s="23">
        <f t="shared" si="53"/>
        <v>0</v>
      </c>
      <c r="H374" s="23">
        <f t="shared" si="53"/>
        <v>0</v>
      </c>
      <c r="I374" s="23">
        <f>I373</f>
        <v>60</v>
      </c>
    </row>
    <row r="375" spans="1:12" s="55" customFormat="1" ht="3.6" customHeight="1" x14ac:dyDescent="0.2"/>
    <row r="376" spans="1:12" s="55" customFormat="1" ht="82.5" customHeight="1" x14ac:dyDescent="0.2">
      <c r="A376" s="8" t="s">
        <v>849</v>
      </c>
      <c r="B376" s="51" t="s">
        <v>0</v>
      </c>
      <c r="C376" s="51" t="s">
        <v>216</v>
      </c>
      <c r="D376" s="51" t="s">
        <v>376</v>
      </c>
      <c r="E376" s="51" t="s">
        <v>1</v>
      </c>
      <c r="F376" s="51" t="s">
        <v>64</v>
      </c>
      <c r="G376" s="51" t="s">
        <v>65</v>
      </c>
    </row>
    <row r="377" spans="1:12" s="55" customFormat="1" x14ac:dyDescent="0.2">
      <c r="A377" s="9" t="s">
        <v>2</v>
      </c>
      <c r="B377" s="2"/>
      <c r="C377" s="2" t="s">
        <v>3</v>
      </c>
      <c r="D377" s="2" t="s">
        <v>5</v>
      </c>
      <c r="E377" s="2" t="s">
        <v>9</v>
      </c>
      <c r="F377" s="2"/>
      <c r="G377" s="2"/>
    </row>
    <row r="378" spans="1:12" s="55" customFormat="1" x14ac:dyDescent="0.2">
      <c r="A378" s="11" t="s">
        <v>51</v>
      </c>
      <c r="B378" s="22">
        <f>SUM(C378,E378:G378)</f>
        <v>158</v>
      </c>
      <c r="C378" s="169">
        <f>D378</f>
        <v>147</v>
      </c>
      <c r="D378" s="154">
        <v>147</v>
      </c>
      <c r="E378" s="154">
        <v>2</v>
      </c>
      <c r="F378" s="154">
        <v>0</v>
      </c>
      <c r="G378" s="154">
        <v>9</v>
      </c>
    </row>
    <row r="379" spans="1:12" s="55" customFormat="1" x14ac:dyDescent="0.2">
      <c r="A379" s="12" t="s">
        <v>124</v>
      </c>
      <c r="B379" s="22">
        <f>SUM(C379,E379:G379)</f>
        <v>158</v>
      </c>
      <c r="C379" s="22">
        <f>D379</f>
        <v>147</v>
      </c>
      <c r="D379" s="23">
        <f t="shared" ref="D379:F379" si="54">D378</f>
        <v>147</v>
      </c>
      <c r="E379" s="23">
        <f t="shared" si="54"/>
        <v>2</v>
      </c>
      <c r="F379" s="23">
        <f t="shared" si="54"/>
        <v>0</v>
      </c>
      <c r="G379" s="23">
        <f>G378</f>
        <v>9</v>
      </c>
    </row>
    <row r="380" spans="1:12" s="55" customFormat="1" ht="3.6" customHeight="1" x14ac:dyDescent="0.2"/>
    <row r="381" spans="1:12" s="55" customFormat="1" ht="76.5" customHeight="1" x14ac:dyDescent="0.2">
      <c r="A381" s="8" t="s">
        <v>851</v>
      </c>
      <c r="B381" s="51" t="s">
        <v>0</v>
      </c>
      <c r="C381" s="51" t="s">
        <v>215</v>
      </c>
      <c r="D381" s="51" t="s">
        <v>377</v>
      </c>
      <c r="E381" s="51" t="s">
        <v>1</v>
      </c>
      <c r="F381" s="51" t="s">
        <v>64</v>
      </c>
      <c r="G381" s="51" t="s">
        <v>65</v>
      </c>
    </row>
    <row r="382" spans="1:12" s="55" customFormat="1" x14ac:dyDescent="0.2">
      <c r="A382" s="9" t="s">
        <v>2</v>
      </c>
      <c r="B382" s="2"/>
      <c r="C382" s="2" t="s">
        <v>3</v>
      </c>
      <c r="D382" s="2" t="s">
        <v>5</v>
      </c>
      <c r="E382" s="2" t="s">
        <v>9</v>
      </c>
      <c r="F382" s="2"/>
      <c r="G382" s="2"/>
    </row>
    <row r="383" spans="1:12" s="55" customFormat="1" x14ac:dyDescent="0.2">
      <c r="A383" s="11" t="s">
        <v>51</v>
      </c>
      <c r="B383" s="22">
        <f>SUM(C383,E383:G383)</f>
        <v>158</v>
      </c>
      <c r="C383" s="169">
        <f>D383</f>
        <v>140</v>
      </c>
      <c r="D383" s="154">
        <v>140</v>
      </c>
      <c r="E383" s="154">
        <v>0</v>
      </c>
      <c r="F383" s="154">
        <v>0</v>
      </c>
      <c r="G383" s="154">
        <v>18</v>
      </c>
      <c r="L383" s="57"/>
    </row>
    <row r="384" spans="1:12" s="55" customFormat="1" x14ac:dyDescent="0.2">
      <c r="A384" s="12" t="s">
        <v>124</v>
      </c>
      <c r="B384" s="22">
        <f>SUM(C384,E384:G384)</f>
        <v>158</v>
      </c>
      <c r="C384" s="22">
        <f>D384</f>
        <v>140</v>
      </c>
      <c r="D384" s="23">
        <f>D383</f>
        <v>140</v>
      </c>
      <c r="E384" s="23">
        <f t="shared" ref="E384:G384" si="55">E383</f>
        <v>0</v>
      </c>
      <c r="F384" s="23">
        <f t="shared" si="55"/>
        <v>0</v>
      </c>
      <c r="G384" s="23">
        <f t="shared" si="55"/>
        <v>18</v>
      </c>
      <c r="L384" s="58"/>
    </row>
    <row r="385" spans="1:13" s="55" customFormat="1" ht="3.6" customHeight="1" x14ac:dyDescent="0.2">
      <c r="A385" s="16"/>
      <c r="B385" s="25"/>
      <c r="C385" s="39"/>
      <c r="D385" s="26"/>
      <c r="E385" s="26"/>
      <c r="F385" s="26"/>
      <c r="G385" s="26"/>
      <c r="L385" s="30"/>
    </row>
    <row r="386" spans="1:13" s="55" customFormat="1" ht="66" x14ac:dyDescent="0.2">
      <c r="A386" s="8" t="s">
        <v>850</v>
      </c>
      <c r="B386" s="51" t="s">
        <v>0</v>
      </c>
      <c r="C386" s="51" t="s">
        <v>214</v>
      </c>
      <c r="D386" s="51" t="s">
        <v>378</v>
      </c>
      <c r="E386" s="51" t="s">
        <v>1</v>
      </c>
      <c r="F386" s="51" t="s">
        <v>64</v>
      </c>
      <c r="G386" s="51" t="s">
        <v>65</v>
      </c>
      <c r="L386" s="30"/>
    </row>
    <row r="387" spans="1:13" s="55" customFormat="1" x14ac:dyDescent="0.2">
      <c r="A387" s="9" t="s">
        <v>2</v>
      </c>
      <c r="B387" s="2"/>
      <c r="C387" s="2" t="s">
        <v>3</v>
      </c>
      <c r="D387" s="2" t="s">
        <v>5</v>
      </c>
      <c r="E387" s="2" t="s">
        <v>9</v>
      </c>
      <c r="F387" s="2"/>
      <c r="G387" s="2"/>
      <c r="L387" s="30"/>
    </row>
    <row r="388" spans="1:13" s="55" customFormat="1" x14ac:dyDescent="0.2">
      <c r="A388" s="11" t="s">
        <v>39</v>
      </c>
      <c r="B388" s="22">
        <f>SUM(C388,E388:G388)</f>
        <v>406</v>
      </c>
      <c r="C388" s="169">
        <f>D388</f>
        <v>344</v>
      </c>
      <c r="D388" s="154">
        <v>344</v>
      </c>
      <c r="E388" s="154">
        <v>0</v>
      </c>
      <c r="F388" s="154">
        <v>0</v>
      </c>
      <c r="G388" s="154">
        <v>62</v>
      </c>
      <c r="L388" s="30"/>
    </row>
    <row r="389" spans="1:13" s="55" customFormat="1" x14ac:dyDescent="0.2">
      <c r="A389" s="12" t="s">
        <v>124</v>
      </c>
      <c r="B389" s="22">
        <f>SUM(C389,E389:G389)</f>
        <v>406</v>
      </c>
      <c r="C389" s="22">
        <f>D389</f>
        <v>344</v>
      </c>
      <c r="D389" s="23">
        <f>D388</f>
        <v>344</v>
      </c>
      <c r="E389" s="23">
        <f>E388</f>
        <v>0</v>
      </c>
      <c r="F389" s="23">
        <f>F388</f>
        <v>0</v>
      </c>
      <c r="G389" s="23">
        <f>G388</f>
        <v>62</v>
      </c>
      <c r="L389" s="30"/>
    </row>
    <row r="390" spans="1:13" s="55" customFormat="1" ht="3.6" customHeight="1" x14ac:dyDescent="0.2">
      <c r="L390" s="26"/>
    </row>
    <row r="391" spans="1:13" s="55" customFormat="1" ht="66" x14ac:dyDescent="0.2">
      <c r="A391" s="8" t="s">
        <v>852</v>
      </c>
      <c r="B391" s="51" t="s">
        <v>0</v>
      </c>
      <c r="C391" s="51" t="s">
        <v>213</v>
      </c>
      <c r="D391" s="51" t="s">
        <v>379</v>
      </c>
      <c r="E391" s="51" t="s">
        <v>1</v>
      </c>
      <c r="F391" s="51" t="s">
        <v>64</v>
      </c>
      <c r="G391" s="51" t="s">
        <v>65</v>
      </c>
    </row>
    <row r="392" spans="1:13" s="55" customFormat="1" x14ac:dyDescent="0.2">
      <c r="A392" s="9" t="s">
        <v>2</v>
      </c>
      <c r="B392" s="2"/>
      <c r="C392" s="2" t="s">
        <v>3</v>
      </c>
      <c r="D392" s="2" t="s">
        <v>5</v>
      </c>
      <c r="E392" s="2" t="s">
        <v>9</v>
      </c>
      <c r="F392" s="2"/>
      <c r="G392" s="2"/>
    </row>
    <row r="393" spans="1:13" s="55" customFormat="1" x14ac:dyDescent="0.2">
      <c r="A393" s="11" t="s">
        <v>39</v>
      </c>
      <c r="B393" s="22">
        <f>SUM(C393,E393:G393)</f>
        <v>406</v>
      </c>
      <c r="C393" s="169">
        <f>D393</f>
        <v>344</v>
      </c>
      <c r="D393" s="154">
        <v>344</v>
      </c>
      <c r="E393" s="154">
        <v>0</v>
      </c>
      <c r="F393" s="154">
        <v>0</v>
      </c>
      <c r="G393" s="154">
        <v>62</v>
      </c>
      <c r="J393" s="57"/>
    </row>
    <row r="394" spans="1:13" s="55" customFormat="1" x14ac:dyDescent="0.2">
      <c r="A394" s="12" t="s">
        <v>124</v>
      </c>
      <c r="B394" s="22">
        <f>SUM(C394,E394:G394)</f>
        <v>406</v>
      </c>
      <c r="C394" s="22">
        <f>D394</f>
        <v>344</v>
      </c>
      <c r="D394" s="23">
        <f>D393</f>
        <v>344</v>
      </c>
      <c r="E394" s="23">
        <f>E393</f>
        <v>0</v>
      </c>
      <c r="F394" s="23">
        <f>F393</f>
        <v>0</v>
      </c>
      <c r="G394" s="23">
        <f>G393</f>
        <v>62</v>
      </c>
      <c r="H394" s="57"/>
      <c r="J394" s="1"/>
      <c r="K394" s="57"/>
    </row>
    <row r="395" spans="1:13" s="55" customFormat="1" ht="3.6" customHeight="1" x14ac:dyDescent="0.2">
      <c r="H395" s="1"/>
      <c r="I395" s="57"/>
      <c r="J395" s="30"/>
      <c r="K395" s="1"/>
    </row>
    <row r="396" spans="1:13" s="55" customFormat="1" ht="74.25" x14ac:dyDescent="0.2">
      <c r="A396" s="8" t="s">
        <v>853</v>
      </c>
      <c r="B396" s="51" t="s">
        <v>0</v>
      </c>
      <c r="C396" s="51" t="s">
        <v>212</v>
      </c>
      <c r="D396" s="51" t="s">
        <v>380</v>
      </c>
      <c r="E396" s="51" t="s">
        <v>211</v>
      </c>
      <c r="F396" s="51" t="s">
        <v>381</v>
      </c>
      <c r="G396" s="51" t="s">
        <v>1</v>
      </c>
      <c r="H396" s="51" t="s">
        <v>64</v>
      </c>
      <c r="I396" s="51" t="s">
        <v>65</v>
      </c>
      <c r="J396" s="54"/>
      <c r="K396" s="1"/>
      <c r="L396" s="26"/>
      <c r="M396" s="30"/>
    </row>
    <row r="397" spans="1:13" s="55" customFormat="1" x14ac:dyDescent="0.2">
      <c r="A397" s="9" t="s">
        <v>76</v>
      </c>
      <c r="B397" s="2"/>
      <c r="C397" s="2" t="s">
        <v>3</v>
      </c>
      <c r="D397" s="2" t="s">
        <v>5</v>
      </c>
      <c r="E397" s="2" t="s">
        <v>3</v>
      </c>
      <c r="F397" s="2" t="s">
        <v>5</v>
      </c>
      <c r="G397" s="2" t="s">
        <v>9</v>
      </c>
      <c r="H397" s="2"/>
      <c r="I397" s="2"/>
      <c r="J397" s="52"/>
      <c r="K397" s="30"/>
      <c r="M397" s="26"/>
    </row>
    <row r="398" spans="1:13" s="55" customFormat="1" x14ac:dyDescent="0.2">
      <c r="A398" s="11" t="s">
        <v>39</v>
      </c>
      <c r="B398" s="22">
        <f>SUM(C398,E398,G398:I398)</f>
        <v>812</v>
      </c>
      <c r="C398" s="169">
        <f>D398</f>
        <v>338</v>
      </c>
      <c r="D398" s="154">
        <v>338</v>
      </c>
      <c r="E398" s="154">
        <f>F398</f>
        <v>333</v>
      </c>
      <c r="F398" s="154">
        <v>333</v>
      </c>
      <c r="G398" s="154">
        <v>0</v>
      </c>
      <c r="H398" s="154">
        <v>0</v>
      </c>
      <c r="I398" s="154">
        <v>141</v>
      </c>
      <c r="K398" s="26"/>
    </row>
    <row r="399" spans="1:13" s="55" customFormat="1" x14ac:dyDescent="0.2">
      <c r="A399" s="12" t="s">
        <v>124</v>
      </c>
      <c r="B399" s="22">
        <f>SUM(C399,E399,G399:I399)</f>
        <v>812</v>
      </c>
      <c r="C399" s="22">
        <f>D399</f>
        <v>338</v>
      </c>
      <c r="D399" s="23">
        <f>D398</f>
        <v>338</v>
      </c>
      <c r="E399" s="23">
        <f>F399</f>
        <v>333</v>
      </c>
      <c r="F399" s="23">
        <f t="shared" ref="F399:I399" si="56">F398</f>
        <v>333</v>
      </c>
      <c r="G399" s="23">
        <f t="shared" si="56"/>
        <v>0</v>
      </c>
      <c r="H399" s="23">
        <f t="shared" si="56"/>
        <v>0</v>
      </c>
      <c r="I399" s="23">
        <f t="shared" si="56"/>
        <v>141</v>
      </c>
    </row>
    <row r="400" spans="1:13" s="55" customFormat="1" ht="3.6" customHeight="1" x14ac:dyDescent="0.2">
      <c r="H400" s="1"/>
      <c r="I400" s="57"/>
    </row>
    <row r="401" spans="1:14" ht="56.25" x14ac:dyDescent="0.2">
      <c r="A401" s="8" t="s">
        <v>854</v>
      </c>
      <c r="B401" s="51" t="s">
        <v>0</v>
      </c>
      <c r="C401" s="51" t="s">
        <v>210</v>
      </c>
      <c r="D401" s="51" t="s">
        <v>382</v>
      </c>
      <c r="E401" s="51" t="s">
        <v>210</v>
      </c>
      <c r="F401" s="51" t="s">
        <v>1</v>
      </c>
      <c r="G401" s="51" t="s">
        <v>67</v>
      </c>
      <c r="H401" s="51" t="s">
        <v>164</v>
      </c>
    </row>
    <row r="402" spans="1:14" s="55" customFormat="1" x14ac:dyDescent="0.2">
      <c r="A402" s="9" t="s">
        <v>2</v>
      </c>
      <c r="B402" s="2"/>
      <c r="C402" s="2" t="s">
        <v>3</v>
      </c>
      <c r="D402" s="2" t="s">
        <v>4</v>
      </c>
      <c r="E402" s="2" t="s">
        <v>7</v>
      </c>
      <c r="F402" s="2" t="s">
        <v>9</v>
      </c>
      <c r="G402" s="2"/>
      <c r="H402" s="2"/>
    </row>
    <row r="403" spans="1:14" s="55" customFormat="1" x14ac:dyDescent="0.2">
      <c r="A403" s="11" t="s">
        <v>23</v>
      </c>
      <c r="B403" s="29">
        <f t="shared" ref="B403:B408" si="57">SUM(C403,F403:H403)</f>
        <v>334</v>
      </c>
      <c r="C403" s="172">
        <f t="shared" ref="C403:C408" si="58">SUM(D403:E403)</f>
        <v>256</v>
      </c>
      <c r="D403" s="173">
        <v>192</v>
      </c>
      <c r="E403" s="173">
        <v>64</v>
      </c>
      <c r="F403" s="96">
        <v>2</v>
      </c>
      <c r="G403" s="173">
        <v>0</v>
      </c>
      <c r="H403" s="96">
        <v>76</v>
      </c>
    </row>
    <row r="404" spans="1:14" s="55" customFormat="1" x14ac:dyDescent="0.2">
      <c r="A404" s="11" t="s">
        <v>24</v>
      </c>
      <c r="B404" s="29">
        <f t="shared" si="57"/>
        <v>274</v>
      </c>
      <c r="C404" s="172">
        <f t="shared" si="58"/>
        <v>194</v>
      </c>
      <c r="D404" s="173">
        <v>122</v>
      </c>
      <c r="E404" s="173">
        <v>72</v>
      </c>
      <c r="F404" s="96">
        <v>6</v>
      </c>
      <c r="G404" s="173">
        <v>0</v>
      </c>
      <c r="H404" s="96">
        <v>74</v>
      </c>
    </row>
    <row r="405" spans="1:14" s="55" customFormat="1" ht="13.5" customHeight="1" x14ac:dyDescent="0.2">
      <c r="A405" s="11" t="s">
        <v>25</v>
      </c>
      <c r="B405" s="29">
        <f t="shared" si="57"/>
        <v>389</v>
      </c>
      <c r="C405" s="172">
        <f t="shared" si="58"/>
        <v>276</v>
      </c>
      <c r="D405" s="173">
        <v>200</v>
      </c>
      <c r="E405" s="173">
        <v>76</v>
      </c>
      <c r="F405" s="96">
        <v>2</v>
      </c>
      <c r="G405" s="173">
        <v>0</v>
      </c>
      <c r="H405" s="96">
        <v>111</v>
      </c>
    </row>
    <row r="406" spans="1:14" s="55" customFormat="1" x14ac:dyDescent="0.2">
      <c r="A406" s="11" t="s">
        <v>26</v>
      </c>
      <c r="B406" s="29">
        <f t="shared" si="57"/>
        <v>353</v>
      </c>
      <c r="C406" s="172">
        <f t="shared" si="58"/>
        <v>270</v>
      </c>
      <c r="D406" s="173">
        <v>179</v>
      </c>
      <c r="E406" s="173">
        <v>91</v>
      </c>
      <c r="F406" s="96">
        <v>2</v>
      </c>
      <c r="G406" s="173">
        <v>0</v>
      </c>
      <c r="H406" s="96">
        <v>81</v>
      </c>
    </row>
    <row r="407" spans="1:14" s="55" customFormat="1" x14ac:dyDescent="0.2">
      <c r="A407" s="11" t="s">
        <v>27</v>
      </c>
      <c r="B407" s="29">
        <f t="shared" si="57"/>
        <v>440</v>
      </c>
      <c r="C407" s="172">
        <f t="shared" si="58"/>
        <v>287</v>
      </c>
      <c r="D407" s="173">
        <v>193</v>
      </c>
      <c r="E407" s="173">
        <v>94</v>
      </c>
      <c r="F407" s="96">
        <v>3</v>
      </c>
      <c r="G407" s="173">
        <v>0</v>
      </c>
      <c r="H407" s="96">
        <v>150</v>
      </c>
    </row>
    <row r="408" spans="1:14" s="55" customFormat="1" x14ac:dyDescent="0.2">
      <c r="A408" s="12" t="s">
        <v>124</v>
      </c>
      <c r="B408" s="29">
        <f t="shared" si="57"/>
        <v>1790</v>
      </c>
      <c r="C408" s="22">
        <f t="shared" si="58"/>
        <v>1283</v>
      </c>
      <c r="D408" s="23">
        <f>SUM(D403:D407)</f>
        <v>886</v>
      </c>
      <c r="E408" s="23">
        <f>SUM(E403:E407)</f>
        <v>397</v>
      </c>
      <c r="F408" s="23">
        <f>SUM(F403:F407)</f>
        <v>15</v>
      </c>
      <c r="G408" s="23">
        <f>SUM(G403:G407)</f>
        <v>0</v>
      </c>
      <c r="H408" s="23">
        <f>SUM(H403:H407)</f>
        <v>492</v>
      </c>
    </row>
    <row r="409" spans="1:14" s="55" customFormat="1" ht="3.6" customHeight="1" x14ac:dyDescent="0.2">
      <c r="A409" s="17"/>
      <c r="B409" s="1"/>
      <c r="C409" s="1"/>
      <c r="D409" s="1"/>
      <c r="E409" s="1"/>
      <c r="F409" s="1"/>
      <c r="G409" s="1"/>
    </row>
    <row r="410" spans="1:14" s="55" customFormat="1" ht="66" x14ac:dyDescent="0.2">
      <c r="A410" s="8" t="s">
        <v>855</v>
      </c>
      <c r="B410" s="51" t="s">
        <v>0</v>
      </c>
      <c r="C410" s="51" t="s">
        <v>209</v>
      </c>
      <c r="D410" s="51" t="s">
        <v>209</v>
      </c>
      <c r="E410" s="51" t="s">
        <v>209</v>
      </c>
      <c r="F410" s="51" t="s">
        <v>209</v>
      </c>
      <c r="G410" s="51" t="s">
        <v>208</v>
      </c>
      <c r="H410" s="51" t="s">
        <v>383</v>
      </c>
      <c r="I410" s="51" t="s">
        <v>208</v>
      </c>
      <c r="J410" s="51" t="s">
        <v>1</v>
      </c>
      <c r="K410" s="51" t="s">
        <v>67</v>
      </c>
      <c r="L410" s="51" t="s">
        <v>164</v>
      </c>
    </row>
    <row r="411" spans="1:14" s="55" customFormat="1" x14ac:dyDescent="0.2">
      <c r="A411" s="9" t="s">
        <v>2</v>
      </c>
      <c r="B411" s="2"/>
      <c r="C411" s="2" t="s">
        <v>3</v>
      </c>
      <c r="D411" s="2" t="s">
        <v>4</v>
      </c>
      <c r="E411" s="2" t="s">
        <v>7</v>
      </c>
      <c r="F411" s="2" t="s">
        <v>8</v>
      </c>
      <c r="G411" s="2" t="s">
        <v>3</v>
      </c>
      <c r="H411" s="2" t="s">
        <v>5</v>
      </c>
      <c r="I411" s="2" t="s">
        <v>6</v>
      </c>
      <c r="J411" s="2" t="s">
        <v>9</v>
      </c>
      <c r="K411" s="2"/>
      <c r="L411" s="2"/>
    </row>
    <row r="412" spans="1:14" s="55" customFormat="1" x14ac:dyDescent="0.2">
      <c r="A412" s="11" t="s">
        <v>23</v>
      </c>
      <c r="B412" s="29">
        <f t="shared" ref="B412:B417" si="59">SUM(C412,G412,J412:L412)</f>
        <v>334</v>
      </c>
      <c r="C412" s="172">
        <f t="shared" ref="C412:C417" si="60">SUM(D412:F412)</f>
        <v>179</v>
      </c>
      <c r="D412" s="173">
        <v>142</v>
      </c>
      <c r="E412" s="173">
        <v>24</v>
      </c>
      <c r="F412" s="173">
        <v>13</v>
      </c>
      <c r="G412" s="173">
        <f t="shared" ref="G412:G417" si="61">SUM(H412:I412)</f>
        <v>150</v>
      </c>
      <c r="H412" s="173">
        <v>116</v>
      </c>
      <c r="I412" s="173">
        <v>34</v>
      </c>
      <c r="J412" s="96">
        <v>0</v>
      </c>
      <c r="K412" s="173">
        <v>0</v>
      </c>
      <c r="L412" s="96">
        <v>5</v>
      </c>
      <c r="N412" s="3"/>
    </row>
    <row r="413" spans="1:14" s="55" customFormat="1" x14ac:dyDescent="0.2">
      <c r="A413" s="11" t="s">
        <v>24</v>
      </c>
      <c r="B413" s="29">
        <f t="shared" si="59"/>
        <v>274</v>
      </c>
      <c r="C413" s="172">
        <f t="shared" si="60"/>
        <v>125</v>
      </c>
      <c r="D413" s="173">
        <v>96</v>
      </c>
      <c r="E413" s="173">
        <v>21</v>
      </c>
      <c r="F413" s="173">
        <v>8</v>
      </c>
      <c r="G413" s="173">
        <f t="shared" si="61"/>
        <v>143</v>
      </c>
      <c r="H413" s="173">
        <v>115</v>
      </c>
      <c r="I413" s="173">
        <v>28</v>
      </c>
      <c r="J413" s="96">
        <v>0</v>
      </c>
      <c r="K413" s="173">
        <v>0</v>
      </c>
      <c r="L413" s="96">
        <v>6</v>
      </c>
      <c r="M413" s="57"/>
      <c r="N413" s="3"/>
    </row>
    <row r="414" spans="1:14" s="55" customFormat="1" x14ac:dyDescent="0.2">
      <c r="A414" s="11" t="s">
        <v>25</v>
      </c>
      <c r="B414" s="29">
        <f t="shared" si="59"/>
        <v>389</v>
      </c>
      <c r="C414" s="172">
        <f t="shared" si="60"/>
        <v>127</v>
      </c>
      <c r="D414" s="173">
        <v>103</v>
      </c>
      <c r="E414" s="173">
        <v>17</v>
      </c>
      <c r="F414" s="173">
        <v>7</v>
      </c>
      <c r="G414" s="173">
        <f t="shared" si="61"/>
        <v>251</v>
      </c>
      <c r="H414" s="173">
        <v>206</v>
      </c>
      <c r="I414" s="173">
        <v>45</v>
      </c>
      <c r="J414" s="96">
        <v>0</v>
      </c>
      <c r="K414" s="173">
        <v>0</v>
      </c>
      <c r="L414" s="96">
        <v>11</v>
      </c>
      <c r="M414" s="58"/>
    </row>
    <row r="415" spans="1:14" s="55" customFormat="1" x14ac:dyDescent="0.2">
      <c r="A415" s="11" t="s">
        <v>26</v>
      </c>
      <c r="B415" s="29">
        <f t="shared" si="59"/>
        <v>353</v>
      </c>
      <c r="C415" s="172">
        <f t="shared" si="60"/>
        <v>164</v>
      </c>
      <c r="D415" s="173">
        <v>123</v>
      </c>
      <c r="E415" s="173">
        <v>26</v>
      </c>
      <c r="F415" s="173">
        <v>15</v>
      </c>
      <c r="G415" s="173">
        <f t="shared" si="61"/>
        <v>176</v>
      </c>
      <c r="H415" s="173">
        <v>147</v>
      </c>
      <c r="I415" s="173">
        <v>29</v>
      </c>
      <c r="J415" s="96">
        <v>0</v>
      </c>
      <c r="K415" s="173">
        <v>0</v>
      </c>
      <c r="L415" s="96">
        <v>13</v>
      </c>
      <c r="M415" s="30"/>
    </row>
    <row r="416" spans="1:14" s="55" customFormat="1" x14ac:dyDescent="0.2">
      <c r="A416" s="11" t="s">
        <v>27</v>
      </c>
      <c r="B416" s="29">
        <f t="shared" si="59"/>
        <v>440</v>
      </c>
      <c r="C416" s="172">
        <f t="shared" si="60"/>
        <v>165</v>
      </c>
      <c r="D416" s="173">
        <v>128</v>
      </c>
      <c r="E416" s="173">
        <v>26</v>
      </c>
      <c r="F416" s="173">
        <v>11</v>
      </c>
      <c r="G416" s="173">
        <f t="shared" si="61"/>
        <v>258</v>
      </c>
      <c r="H416" s="173">
        <v>205</v>
      </c>
      <c r="I416" s="173">
        <v>53</v>
      </c>
      <c r="J416" s="96">
        <v>1</v>
      </c>
      <c r="K416" s="173">
        <v>0</v>
      </c>
      <c r="L416" s="96">
        <v>16</v>
      </c>
      <c r="M416" s="30"/>
    </row>
    <row r="417" spans="1:17" s="55" customFormat="1" x14ac:dyDescent="0.2">
      <c r="A417" s="12" t="s">
        <v>124</v>
      </c>
      <c r="B417" s="29">
        <f t="shared" si="59"/>
        <v>1790</v>
      </c>
      <c r="C417" s="22">
        <f t="shared" si="60"/>
        <v>760</v>
      </c>
      <c r="D417" s="23">
        <f>SUM(D412:D416)</f>
        <v>592</v>
      </c>
      <c r="E417" s="23">
        <f>SUM(E412:E416)</f>
        <v>114</v>
      </c>
      <c r="F417" s="23">
        <f>SUM(F412:F416)</f>
        <v>54</v>
      </c>
      <c r="G417" s="23">
        <f t="shared" si="61"/>
        <v>978</v>
      </c>
      <c r="H417" s="23">
        <f>SUM(H412:H416)</f>
        <v>789</v>
      </c>
      <c r="I417" s="23">
        <f>SUM(I412:I416)</f>
        <v>189</v>
      </c>
      <c r="J417" s="23">
        <f>SUM(J412:J416)</f>
        <v>1</v>
      </c>
      <c r="K417" s="23">
        <f>SUM(K412:K416)</f>
        <v>0</v>
      </c>
      <c r="L417" s="23">
        <f>SUM(L412:L416)</f>
        <v>51</v>
      </c>
      <c r="M417" s="26"/>
    </row>
    <row r="418" spans="1:17" s="55" customFormat="1" ht="15.75" customHeight="1" x14ac:dyDescent="0.2">
      <c r="A418" s="16"/>
      <c r="B418" s="25"/>
      <c r="C418" s="25"/>
      <c r="D418" s="26"/>
      <c r="E418" s="38"/>
      <c r="F418" s="26"/>
      <c r="G418" s="26"/>
      <c r="H418" s="57"/>
    </row>
    <row r="419" spans="1:17" s="55" customFormat="1" ht="15.75" customHeight="1" x14ac:dyDescent="0.2">
      <c r="A419" s="16"/>
      <c r="B419" s="25"/>
      <c r="C419" s="25"/>
      <c r="D419" s="26"/>
      <c r="E419" s="38"/>
      <c r="F419" s="26"/>
      <c r="G419" s="26"/>
      <c r="H419" s="57"/>
    </row>
    <row r="420" spans="1:17" s="55" customFormat="1" ht="15.75" customHeight="1" x14ac:dyDescent="0.2">
      <c r="A420" s="16"/>
      <c r="B420" s="25"/>
      <c r="C420" s="25"/>
      <c r="D420" s="26"/>
      <c r="E420" s="38"/>
      <c r="F420" s="26"/>
      <c r="G420" s="26"/>
      <c r="H420" s="57"/>
    </row>
    <row r="421" spans="1:17" s="55" customFormat="1" ht="80.25" x14ac:dyDescent="0.2">
      <c r="A421" s="8" t="s">
        <v>856</v>
      </c>
      <c r="B421" s="51" t="s">
        <v>0</v>
      </c>
      <c r="C421" s="51" t="s">
        <v>207</v>
      </c>
      <c r="D421" s="51" t="s">
        <v>207</v>
      </c>
      <c r="E421" s="51" t="s">
        <v>207</v>
      </c>
      <c r="F421" s="51" t="s">
        <v>206</v>
      </c>
      <c r="G421" s="51" t="s">
        <v>384</v>
      </c>
      <c r="H421" s="51" t="s">
        <v>206</v>
      </c>
      <c r="I421" s="51" t="s">
        <v>206</v>
      </c>
      <c r="J421" s="51" t="s">
        <v>1</v>
      </c>
      <c r="K421" s="51" t="s">
        <v>67</v>
      </c>
      <c r="L421" s="51" t="s">
        <v>164</v>
      </c>
    </row>
    <row r="422" spans="1:17" s="55" customFormat="1" x14ac:dyDescent="0.2">
      <c r="A422" s="9" t="s">
        <v>2</v>
      </c>
      <c r="B422" s="2"/>
      <c r="C422" s="2" t="s">
        <v>3</v>
      </c>
      <c r="D422" s="2" t="s">
        <v>4</v>
      </c>
      <c r="E422" s="2" t="s">
        <v>7</v>
      </c>
      <c r="F422" s="2" t="s">
        <v>3</v>
      </c>
      <c r="G422" s="2" t="s">
        <v>5</v>
      </c>
      <c r="H422" s="2" t="s">
        <v>6</v>
      </c>
      <c r="I422" s="2" t="s">
        <v>8</v>
      </c>
      <c r="J422" s="2" t="s">
        <v>9</v>
      </c>
      <c r="K422" s="2"/>
      <c r="L422" s="2"/>
    </row>
    <row r="423" spans="1:17" s="55" customFormat="1" x14ac:dyDescent="0.2">
      <c r="A423" s="11" t="s">
        <v>23</v>
      </c>
      <c r="B423" s="29">
        <f t="shared" ref="B423:B428" si="62">SUM(C423,F423,J423:L423)</f>
        <v>334</v>
      </c>
      <c r="C423" s="172">
        <f t="shared" ref="C423:C428" si="63">SUM(D423:E423)</f>
        <v>128</v>
      </c>
      <c r="D423" s="173">
        <v>111</v>
      </c>
      <c r="E423" s="173">
        <v>17</v>
      </c>
      <c r="F423" s="173">
        <f t="shared" ref="F423:F428" si="64">SUM(G423:I423)</f>
        <v>189</v>
      </c>
      <c r="G423" s="173">
        <v>138</v>
      </c>
      <c r="H423" s="173">
        <v>36</v>
      </c>
      <c r="I423" s="173">
        <v>15</v>
      </c>
      <c r="J423" s="96">
        <v>0</v>
      </c>
      <c r="K423" s="173">
        <v>0</v>
      </c>
      <c r="L423" s="96">
        <v>17</v>
      </c>
    </row>
    <row r="424" spans="1:17" s="55" customFormat="1" x14ac:dyDescent="0.2">
      <c r="A424" s="11" t="s">
        <v>24</v>
      </c>
      <c r="B424" s="29">
        <f t="shared" si="62"/>
        <v>274</v>
      </c>
      <c r="C424" s="172">
        <f t="shared" si="63"/>
        <v>74</v>
      </c>
      <c r="D424" s="173">
        <v>66</v>
      </c>
      <c r="E424" s="173">
        <v>8</v>
      </c>
      <c r="F424" s="173">
        <f t="shared" si="64"/>
        <v>177</v>
      </c>
      <c r="G424" s="173">
        <v>133</v>
      </c>
      <c r="H424" s="173">
        <v>32</v>
      </c>
      <c r="I424" s="173">
        <v>12</v>
      </c>
      <c r="J424" s="96">
        <v>0</v>
      </c>
      <c r="K424" s="173">
        <v>0</v>
      </c>
      <c r="L424" s="96">
        <v>23</v>
      </c>
    </row>
    <row r="425" spans="1:17" s="55" customFormat="1" x14ac:dyDescent="0.2">
      <c r="A425" s="11" t="s">
        <v>25</v>
      </c>
      <c r="B425" s="29">
        <f t="shared" si="62"/>
        <v>389</v>
      </c>
      <c r="C425" s="172">
        <f t="shared" si="63"/>
        <v>143</v>
      </c>
      <c r="D425" s="173">
        <v>117</v>
      </c>
      <c r="E425" s="173">
        <v>26</v>
      </c>
      <c r="F425" s="173">
        <f t="shared" si="64"/>
        <v>233</v>
      </c>
      <c r="G425" s="173">
        <v>190</v>
      </c>
      <c r="H425" s="173">
        <v>31</v>
      </c>
      <c r="I425" s="173">
        <v>12</v>
      </c>
      <c r="J425" s="96">
        <v>1</v>
      </c>
      <c r="K425" s="173">
        <v>0</v>
      </c>
      <c r="L425" s="96">
        <v>12</v>
      </c>
    </row>
    <row r="426" spans="1:17" s="55" customFormat="1" ht="15.75" customHeight="1" x14ac:dyDescent="0.2">
      <c r="A426" s="11" t="s">
        <v>26</v>
      </c>
      <c r="B426" s="29">
        <f t="shared" si="62"/>
        <v>353</v>
      </c>
      <c r="C426" s="172">
        <f t="shared" si="63"/>
        <v>110</v>
      </c>
      <c r="D426" s="173">
        <v>94</v>
      </c>
      <c r="E426" s="173">
        <v>16</v>
      </c>
      <c r="F426" s="173">
        <f t="shared" si="64"/>
        <v>226</v>
      </c>
      <c r="G426" s="173">
        <v>177</v>
      </c>
      <c r="H426" s="173">
        <v>35</v>
      </c>
      <c r="I426" s="173">
        <v>14</v>
      </c>
      <c r="J426" s="96">
        <v>0</v>
      </c>
      <c r="K426" s="173">
        <v>0</v>
      </c>
      <c r="L426" s="96">
        <v>17</v>
      </c>
    </row>
    <row r="427" spans="1:17" s="55" customFormat="1" x14ac:dyDescent="0.2">
      <c r="A427" s="11" t="s">
        <v>27</v>
      </c>
      <c r="B427" s="29">
        <f t="shared" si="62"/>
        <v>440</v>
      </c>
      <c r="C427" s="172">
        <f t="shared" si="63"/>
        <v>114</v>
      </c>
      <c r="D427" s="173">
        <v>97</v>
      </c>
      <c r="E427" s="173">
        <v>17</v>
      </c>
      <c r="F427" s="173">
        <f t="shared" si="64"/>
        <v>290</v>
      </c>
      <c r="G427" s="173">
        <v>227</v>
      </c>
      <c r="H427" s="173">
        <v>48</v>
      </c>
      <c r="I427" s="173">
        <v>15</v>
      </c>
      <c r="J427" s="96">
        <v>0</v>
      </c>
      <c r="K427" s="173">
        <v>0</v>
      </c>
      <c r="L427" s="96">
        <v>36</v>
      </c>
    </row>
    <row r="428" spans="1:17" s="55" customFormat="1" x14ac:dyDescent="0.2">
      <c r="A428" s="12" t="s">
        <v>124</v>
      </c>
      <c r="B428" s="29">
        <f t="shared" si="62"/>
        <v>1790</v>
      </c>
      <c r="C428" s="22">
        <f t="shared" si="63"/>
        <v>569</v>
      </c>
      <c r="D428" s="23">
        <f>SUM(D423:D427)</f>
        <v>485</v>
      </c>
      <c r="E428" s="23">
        <f>SUM(E423:E427)</f>
        <v>84</v>
      </c>
      <c r="F428" s="23">
        <f t="shared" si="64"/>
        <v>1115</v>
      </c>
      <c r="G428" s="23">
        <f t="shared" ref="G428:L428" si="65">SUM(G423:G427)</f>
        <v>865</v>
      </c>
      <c r="H428" s="23">
        <f t="shared" si="65"/>
        <v>182</v>
      </c>
      <c r="I428" s="23">
        <f t="shared" si="65"/>
        <v>68</v>
      </c>
      <c r="J428" s="23">
        <f t="shared" si="65"/>
        <v>1</v>
      </c>
      <c r="K428" s="23">
        <f t="shared" si="65"/>
        <v>0</v>
      </c>
      <c r="L428" s="23">
        <f t="shared" si="65"/>
        <v>105</v>
      </c>
    </row>
    <row r="429" spans="1:17" s="55" customFormat="1" ht="3.6" customHeight="1" x14ac:dyDescent="0.2">
      <c r="A429" s="15"/>
      <c r="B429" s="40"/>
      <c r="C429" s="41"/>
      <c r="D429" s="30"/>
      <c r="E429" s="30"/>
      <c r="F429" s="30"/>
      <c r="G429" s="30"/>
      <c r="H429" s="30"/>
      <c r="I429" s="30"/>
      <c r="K429" s="3"/>
    </row>
    <row r="430" spans="1:17" s="55" customFormat="1" ht="67.5" x14ac:dyDescent="0.2">
      <c r="A430" s="8" t="s">
        <v>858</v>
      </c>
      <c r="B430" s="51" t="s">
        <v>0</v>
      </c>
      <c r="C430" s="51" t="s">
        <v>205</v>
      </c>
      <c r="D430" s="51" t="s">
        <v>205</v>
      </c>
      <c r="E430" s="51" t="s">
        <v>205</v>
      </c>
      <c r="F430" s="51" t="s">
        <v>204</v>
      </c>
      <c r="G430" s="51" t="s">
        <v>386</v>
      </c>
      <c r="H430" s="51" t="s">
        <v>204</v>
      </c>
      <c r="I430" s="51" t="s">
        <v>204</v>
      </c>
      <c r="J430" s="51" t="s">
        <v>203</v>
      </c>
      <c r="K430" s="51" t="s">
        <v>385</v>
      </c>
      <c r="L430" s="51" t="s">
        <v>203</v>
      </c>
      <c r="M430" s="51" t="s">
        <v>203</v>
      </c>
      <c r="N430" s="51" t="s">
        <v>203</v>
      </c>
      <c r="O430" s="51" t="s">
        <v>1</v>
      </c>
      <c r="P430" s="51" t="s">
        <v>67</v>
      </c>
      <c r="Q430" s="51" t="s">
        <v>164</v>
      </c>
    </row>
    <row r="431" spans="1:17" s="55" customFormat="1" x14ac:dyDescent="0.2">
      <c r="A431" s="9" t="s">
        <v>76</v>
      </c>
      <c r="B431" s="2"/>
      <c r="C431" s="2" t="s">
        <v>3</v>
      </c>
      <c r="D431" s="2" t="s">
        <v>4</v>
      </c>
      <c r="E431" s="2" t="s">
        <v>202</v>
      </c>
      <c r="F431" s="2" t="s">
        <v>3</v>
      </c>
      <c r="G431" s="2" t="s">
        <v>5</v>
      </c>
      <c r="H431" s="2" t="s">
        <v>6</v>
      </c>
      <c r="I431" s="2" t="s">
        <v>8</v>
      </c>
      <c r="J431" s="2" t="s">
        <v>3</v>
      </c>
      <c r="K431" s="2" t="s">
        <v>5</v>
      </c>
      <c r="L431" s="2" t="s">
        <v>6</v>
      </c>
      <c r="M431" s="2" t="s">
        <v>95</v>
      </c>
      <c r="N431" s="2" t="s">
        <v>8</v>
      </c>
      <c r="O431" s="2" t="s">
        <v>9</v>
      </c>
      <c r="P431" s="2"/>
      <c r="Q431" s="2"/>
    </row>
    <row r="432" spans="1:17" s="55" customFormat="1" x14ac:dyDescent="0.2">
      <c r="A432" s="11" t="s">
        <v>23</v>
      </c>
      <c r="B432" s="29">
        <f t="shared" ref="B432:B437" si="66">SUM(C432,F432,J432,O432:Q432)</f>
        <v>668</v>
      </c>
      <c r="C432" s="172">
        <f t="shared" ref="C432:C437" si="67">SUM(D432:E432)</f>
        <v>119</v>
      </c>
      <c r="D432" s="173">
        <v>118</v>
      </c>
      <c r="E432" s="173">
        <v>1</v>
      </c>
      <c r="F432" s="173">
        <f t="shared" ref="F432:F437" si="68">SUM(G432:I432)</f>
        <v>215</v>
      </c>
      <c r="G432" s="173">
        <v>152</v>
      </c>
      <c r="H432" s="173">
        <v>44</v>
      </c>
      <c r="I432" s="173">
        <v>19</v>
      </c>
      <c r="J432" s="173">
        <f t="shared" ref="J432:J437" si="69">SUM(K432:N432)</f>
        <v>261</v>
      </c>
      <c r="K432" s="173">
        <v>186</v>
      </c>
      <c r="L432" s="173">
        <v>44</v>
      </c>
      <c r="M432" s="173">
        <v>3</v>
      </c>
      <c r="N432" s="173">
        <v>28</v>
      </c>
      <c r="O432" s="173">
        <v>3</v>
      </c>
      <c r="P432" s="173">
        <v>0</v>
      </c>
      <c r="Q432" s="173">
        <v>70</v>
      </c>
    </row>
    <row r="433" spans="1:23" s="55" customFormat="1" x14ac:dyDescent="0.2">
      <c r="A433" s="11" t="s">
        <v>24</v>
      </c>
      <c r="B433" s="29">
        <f t="shared" si="66"/>
        <v>548</v>
      </c>
      <c r="C433" s="172">
        <f t="shared" si="67"/>
        <v>72</v>
      </c>
      <c r="D433" s="173">
        <v>71</v>
      </c>
      <c r="E433" s="173">
        <v>1</v>
      </c>
      <c r="F433" s="173">
        <f t="shared" si="68"/>
        <v>190</v>
      </c>
      <c r="G433" s="173">
        <v>143</v>
      </c>
      <c r="H433" s="173">
        <v>32</v>
      </c>
      <c r="I433" s="173">
        <v>15</v>
      </c>
      <c r="J433" s="173">
        <f t="shared" si="69"/>
        <v>211</v>
      </c>
      <c r="K433" s="173">
        <v>155</v>
      </c>
      <c r="L433" s="173">
        <v>38</v>
      </c>
      <c r="M433" s="173">
        <v>3</v>
      </c>
      <c r="N433" s="173">
        <v>15</v>
      </c>
      <c r="O433" s="173">
        <v>0</v>
      </c>
      <c r="P433" s="173">
        <v>0</v>
      </c>
      <c r="Q433" s="173">
        <v>75</v>
      </c>
    </row>
    <row r="434" spans="1:23" x14ac:dyDescent="0.2">
      <c r="A434" s="11" t="s">
        <v>25</v>
      </c>
      <c r="B434" s="29">
        <f t="shared" si="66"/>
        <v>778</v>
      </c>
      <c r="C434" s="172">
        <f t="shared" si="67"/>
        <v>122</v>
      </c>
      <c r="D434" s="173">
        <v>120</v>
      </c>
      <c r="E434" s="173">
        <v>2</v>
      </c>
      <c r="F434" s="173">
        <f t="shared" si="68"/>
        <v>268</v>
      </c>
      <c r="G434" s="173">
        <v>209</v>
      </c>
      <c r="H434" s="173">
        <v>41</v>
      </c>
      <c r="I434" s="173">
        <v>18</v>
      </c>
      <c r="J434" s="173">
        <f t="shared" si="69"/>
        <v>285</v>
      </c>
      <c r="K434" s="173">
        <v>219</v>
      </c>
      <c r="L434" s="173">
        <v>42</v>
      </c>
      <c r="M434" s="173">
        <v>2</v>
      </c>
      <c r="N434" s="173">
        <v>22</v>
      </c>
      <c r="O434" s="173">
        <v>4</v>
      </c>
      <c r="P434" s="173">
        <v>6</v>
      </c>
      <c r="Q434" s="173">
        <v>93</v>
      </c>
      <c r="S434" s="55"/>
      <c r="T434" s="55"/>
      <c r="U434" s="55"/>
      <c r="V434" s="55"/>
      <c r="W434" s="55"/>
    </row>
    <row r="435" spans="1:23" x14ac:dyDescent="0.2">
      <c r="A435" s="11" t="s">
        <v>26</v>
      </c>
      <c r="B435" s="29">
        <f t="shared" si="66"/>
        <v>706</v>
      </c>
      <c r="C435" s="172">
        <f t="shared" si="67"/>
        <v>110</v>
      </c>
      <c r="D435" s="173">
        <v>108</v>
      </c>
      <c r="E435" s="173">
        <v>2</v>
      </c>
      <c r="F435" s="173">
        <f t="shared" si="68"/>
        <v>251</v>
      </c>
      <c r="G435" s="173">
        <v>202</v>
      </c>
      <c r="H435" s="173">
        <v>29</v>
      </c>
      <c r="I435" s="173">
        <v>20</v>
      </c>
      <c r="J435" s="173">
        <f t="shared" si="69"/>
        <v>254</v>
      </c>
      <c r="K435" s="173">
        <v>195</v>
      </c>
      <c r="L435" s="173">
        <v>40</v>
      </c>
      <c r="M435" s="173">
        <v>2</v>
      </c>
      <c r="N435" s="173">
        <v>17</v>
      </c>
      <c r="O435" s="173">
        <v>2</v>
      </c>
      <c r="P435" s="173">
        <v>2</v>
      </c>
      <c r="Q435" s="173">
        <v>87</v>
      </c>
      <c r="S435" s="55"/>
      <c r="T435" s="55"/>
      <c r="U435" s="55"/>
      <c r="V435" s="55"/>
      <c r="W435" s="55"/>
    </row>
    <row r="436" spans="1:23" x14ac:dyDescent="0.2">
      <c r="A436" s="11" t="s">
        <v>27</v>
      </c>
      <c r="B436" s="29">
        <f t="shared" si="66"/>
        <v>880</v>
      </c>
      <c r="C436" s="172">
        <f t="shared" si="67"/>
        <v>108</v>
      </c>
      <c r="D436" s="173">
        <v>100</v>
      </c>
      <c r="E436" s="173">
        <v>8</v>
      </c>
      <c r="F436" s="173">
        <f t="shared" si="68"/>
        <v>332</v>
      </c>
      <c r="G436" s="173">
        <v>248</v>
      </c>
      <c r="H436" s="173">
        <v>58</v>
      </c>
      <c r="I436" s="173">
        <v>26</v>
      </c>
      <c r="J436" s="173">
        <f t="shared" si="69"/>
        <v>325</v>
      </c>
      <c r="K436" s="173">
        <v>236</v>
      </c>
      <c r="L436" s="173">
        <v>57</v>
      </c>
      <c r="M436" s="173">
        <v>9</v>
      </c>
      <c r="N436" s="173">
        <v>23</v>
      </c>
      <c r="O436" s="173">
        <v>1</v>
      </c>
      <c r="P436" s="173">
        <v>0</v>
      </c>
      <c r="Q436" s="173">
        <v>114</v>
      </c>
      <c r="S436" s="55"/>
      <c r="T436" s="55"/>
      <c r="U436" s="55"/>
      <c r="V436" s="55"/>
      <c r="W436" s="55"/>
    </row>
    <row r="437" spans="1:23" x14ac:dyDescent="0.2">
      <c r="A437" s="12" t="s">
        <v>124</v>
      </c>
      <c r="B437" s="29">
        <f t="shared" si="66"/>
        <v>3580</v>
      </c>
      <c r="C437" s="22">
        <f t="shared" si="67"/>
        <v>531</v>
      </c>
      <c r="D437" s="23">
        <f>SUM(D432:D436)</f>
        <v>517</v>
      </c>
      <c r="E437" s="23">
        <f>SUM(E432:E436)</f>
        <v>14</v>
      </c>
      <c r="F437" s="23">
        <f t="shared" si="68"/>
        <v>1256</v>
      </c>
      <c r="G437" s="23">
        <f>SUM(G432:G436)</f>
        <v>954</v>
      </c>
      <c r="H437" s="23">
        <f>SUM(H432:H436)</f>
        <v>204</v>
      </c>
      <c r="I437" s="23">
        <f>SUM(I432:I436)</f>
        <v>98</v>
      </c>
      <c r="J437" s="23">
        <f t="shared" si="69"/>
        <v>1336</v>
      </c>
      <c r="K437" s="23">
        <f t="shared" ref="K437:Q437" si="70">SUM(K432:K436)</f>
        <v>991</v>
      </c>
      <c r="L437" s="23">
        <f t="shared" si="70"/>
        <v>221</v>
      </c>
      <c r="M437" s="23">
        <f t="shared" si="70"/>
        <v>19</v>
      </c>
      <c r="N437" s="23">
        <f t="shared" si="70"/>
        <v>105</v>
      </c>
      <c r="O437" s="23">
        <f t="shared" si="70"/>
        <v>10</v>
      </c>
      <c r="P437" s="23">
        <f t="shared" si="70"/>
        <v>8</v>
      </c>
      <c r="Q437" s="23">
        <f t="shared" si="70"/>
        <v>439</v>
      </c>
      <c r="R437" s="55"/>
      <c r="S437" s="55"/>
      <c r="T437" s="55"/>
      <c r="U437" s="55"/>
      <c r="V437" s="55"/>
      <c r="W437" s="55"/>
    </row>
    <row r="438" spans="1:23" ht="3.6" customHeight="1" x14ac:dyDescent="0.2">
      <c r="A438" s="15"/>
      <c r="B438" s="40"/>
      <c r="C438" s="41"/>
      <c r="D438" s="30"/>
      <c r="E438" s="30"/>
      <c r="F438" s="30"/>
      <c r="G438" s="30"/>
      <c r="H438" s="30"/>
      <c r="I438" s="30"/>
      <c r="J438" s="30"/>
      <c r="K438" s="55"/>
      <c r="L438" s="55"/>
      <c r="M438" s="55"/>
      <c r="N438" s="55"/>
      <c r="O438" s="55"/>
      <c r="P438" s="55"/>
      <c r="Q438" s="55"/>
      <c r="R438" s="55"/>
    </row>
    <row r="439" spans="1:23" s="55" customFormat="1" ht="71.25" x14ac:dyDescent="0.2">
      <c r="A439" s="8" t="s">
        <v>857</v>
      </c>
      <c r="B439" s="51" t="s">
        <v>0</v>
      </c>
      <c r="C439" s="51" t="s">
        <v>201</v>
      </c>
      <c r="D439" s="51" t="s">
        <v>387</v>
      </c>
      <c r="E439" s="51" t="s">
        <v>201</v>
      </c>
      <c r="F439" s="51" t="s">
        <v>201</v>
      </c>
      <c r="G439" s="51" t="s">
        <v>316</v>
      </c>
      <c r="H439" s="51" t="s">
        <v>1</v>
      </c>
      <c r="I439" s="51" t="s">
        <v>67</v>
      </c>
      <c r="J439" s="51" t="s">
        <v>164</v>
      </c>
      <c r="K439" s="30"/>
    </row>
    <row r="440" spans="1:23" s="55" customFormat="1" x14ac:dyDescent="0.2">
      <c r="A440" s="9" t="s">
        <v>2</v>
      </c>
      <c r="B440" s="2"/>
      <c r="C440" s="2" t="s">
        <v>3</v>
      </c>
      <c r="D440" s="2" t="s">
        <v>5</v>
      </c>
      <c r="E440" s="2" t="s">
        <v>6</v>
      </c>
      <c r="F440" s="2" t="s">
        <v>8</v>
      </c>
      <c r="G440" s="2" t="s">
        <v>9</v>
      </c>
      <c r="H440" s="2" t="s">
        <v>9</v>
      </c>
      <c r="I440" s="2"/>
      <c r="J440" s="2"/>
      <c r="K440" s="30"/>
    </row>
    <row r="441" spans="1:23" s="55" customFormat="1" x14ac:dyDescent="0.2">
      <c r="A441" s="11" t="s">
        <v>23</v>
      </c>
      <c r="B441" s="29">
        <f t="shared" ref="B441:B443" si="71">SUM(C441,H441:J441)</f>
        <v>334</v>
      </c>
      <c r="C441" s="172">
        <f t="shared" ref="C441:C446" si="72">SUM(D441:F441)</f>
        <v>276</v>
      </c>
      <c r="D441" s="173">
        <v>192</v>
      </c>
      <c r="E441" s="173">
        <v>54</v>
      </c>
      <c r="F441" s="173">
        <v>30</v>
      </c>
      <c r="G441" s="173">
        <v>0</v>
      </c>
      <c r="H441" s="96">
        <v>2</v>
      </c>
      <c r="I441" s="173">
        <v>0</v>
      </c>
      <c r="J441" s="96">
        <v>56</v>
      </c>
    </row>
    <row r="442" spans="1:23" s="55" customFormat="1" x14ac:dyDescent="0.2">
      <c r="A442" s="11" t="s">
        <v>24</v>
      </c>
      <c r="B442" s="29">
        <f t="shared" si="71"/>
        <v>274</v>
      </c>
      <c r="C442" s="172">
        <f t="shared" si="72"/>
        <v>222</v>
      </c>
      <c r="D442" s="173">
        <v>164</v>
      </c>
      <c r="E442" s="173">
        <v>39</v>
      </c>
      <c r="F442" s="173">
        <v>19</v>
      </c>
      <c r="G442" s="173">
        <v>0</v>
      </c>
      <c r="H442" s="96">
        <v>0</v>
      </c>
      <c r="I442" s="173">
        <v>0</v>
      </c>
      <c r="J442" s="96">
        <v>52</v>
      </c>
    </row>
    <row r="443" spans="1:23" s="55" customFormat="1" x14ac:dyDescent="0.2">
      <c r="A443" s="11" t="s">
        <v>25</v>
      </c>
      <c r="B443" s="29">
        <f t="shared" si="71"/>
        <v>389</v>
      </c>
      <c r="C443" s="172">
        <f t="shared" si="72"/>
        <v>300</v>
      </c>
      <c r="D443" s="173">
        <v>227</v>
      </c>
      <c r="E443" s="173">
        <v>49</v>
      </c>
      <c r="F443" s="173">
        <v>24</v>
      </c>
      <c r="G443" s="173">
        <v>0</v>
      </c>
      <c r="H443" s="96">
        <v>8</v>
      </c>
      <c r="I443" s="173">
        <v>0</v>
      </c>
      <c r="J443" s="96">
        <v>81</v>
      </c>
    </row>
    <row r="444" spans="1:23" s="55" customFormat="1" x14ac:dyDescent="0.2">
      <c r="A444" s="11" t="s">
        <v>26</v>
      </c>
      <c r="B444" s="29">
        <f>SUM(C444,G444:J444)</f>
        <v>353</v>
      </c>
      <c r="C444" s="172">
        <f t="shared" si="72"/>
        <v>288</v>
      </c>
      <c r="D444" s="173">
        <v>218</v>
      </c>
      <c r="E444" s="173">
        <v>38</v>
      </c>
      <c r="F444" s="173">
        <v>32</v>
      </c>
      <c r="G444" s="173">
        <v>1</v>
      </c>
      <c r="H444" s="96">
        <v>1</v>
      </c>
      <c r="I444" s="173">
        <v>0</v>
      </c>
      <c r="J444" s="96">
        <v>63</v>
      </c>
    </row>
    <row r="445" spans="1:23" s="55" customFormat="1" x14ac:dyDescent="0.2">
      <c r="A445" s="11" t="s">
        <v>27</v>
      </c>
      <c r="B445" s="29">
        <f>SUM(C445,G445:J445)</f>
        <v>440</v>
      </c>
      <c r="C445" s="172">
        <f t="shared" si="72"/>
        <v>345</v>
      </c>
      <c r="D445" s="173">
        <v>248</v>
      </c>
      <c r="E445" s="173">
        <v>63</v>
      </c>
      <c r="F445" s="173">
        <v>34</v>
      </c>
      <c r="G445" s="173">
        <v>5</v>
      </c>
      <c r="H445" s="96">
        <v>5</v>
      </c>
      <c r="I445" s="173">
        <v>1</v>
      </c>
      <c r="J445" s="96">
        <v>84</v>
      </c>
    </row>
    <row r="446" spans="1:23" s="55" customFormat="1" x14ac:dyDescent="0.2">
      <c r="A446" s="12" t="s">
        <v>124</v>
      </c>
      <c r="B446" s="29">
        <f>SUM(C446,G446:J446)</f>
        <v>1790</v>
      </c>
      <c r="C446" s="22">
        <f t="shared" si="72"/>
        <v>1431</v>
      </c>
      <c r="D446" s="23">
        <f t="shared" ref="D446:J446" si="73">SUM(D441:D445)</f>
        <v>1049</v>
      </c>
      <c r="E446" s="23">
        <f t="shared" si="73"/>
        <v>243</v>
      </c>
      <c r="F446" s="23">
        <f t="shared" si="73"/>
        <v>139</v>
      </c>
      <c r="G446" s="23">
        <f t="shared" si="73"/>
        <v>6</v>
      </c>
      <c r="H446" s="23">
        <f t="shared" si="73"/>
        <v>16</v>
      </c>
      <c r="I446" s="23">
        <f t="shared" si="73"/>
        <v>1</v>
      </c>
      <c r="J446" s="23">
        <f t="shared" si="73"/>
        <v>336</v>
      </c>
    </row>
    <row r="447" spans="1:23" s="55" customFormat="1" ht="3.6" customHeight="1" x14ac:dyDescent="0.2">
      <c r="A447" s="16"/>
      <c r="B447" s="25"/>
      <c r="C447" s="25"/>
      <c r="D447" s="26"/>
      <c r="E447" s="26"/>
      <c r="F447" s="52"/>
      <c r="G447" s="26"/>
      <c r="H447" s="57"/>
      <c r="J447" s="30"/>
      <c r="K447" s="54"/>
      <c r="L447" s="3"/>
    </row>
    <row r="448" spans="1:23" s="55" customFormat="1" ht="81.75" customHeight="1" x14ac:dyDescent="0.2">
      <c r="A448" s="8" t="s">
        <v>859</v>
      </c>
      <c r="B448" s="51" t="s">
        <v>0</v>
      </c>
      <c r="C448" s="51" t="s">
        <v>200</v>
      </c>
      <c r="D448" s="51" t="s">
        <v>388</v>
      </c>
      <c r="E448" s="51" t="s">
        <v>200</v>
      </c>
      <c r="F448" s="51" t="s">
        <v>1</v>
      </c>
      <c r="G448" s="51" t="s">
        <v>64</v>
      </c>
      <c r="H448" s="51" t="s">
        <v>65</v>
      </c>
      <c r="I448" s="30"/>
      <c r="J448" s="54"/>
      <c r="K448" s="3"/>
    </row>
    <row r="449" spans="1:12" s="55" customFormat="1" x14ac:dyDescent="0.2">
      <c r="A449" s="9" t="s">
        <v>2</v>
      </c>
      <c r="B449" s="2"/>
      <c r="C449" s="2" t="s">
        <v>3</v>
      </c>
      <c r="D449" s="2" t="s">
        <v>5</v>
      </c>
      <c r="E449" s="2" t="s">
        <v>6</v>
      </c>
      <c r="F449" s="2" t="s">
        <v>9</v>
      </c>
      <c r="G449" s="2"/>
      <c r="H449" s="2"/>
      <c r="I449" s="26"/>
      <c r="J449" s="54"/>
      <c r="K449" s="3"/>
    </row>
    <row r="450" spans="1:12" s="55" customFormat="1" x14ac:dyDescent="0.2">
      <c r="A450" s="10" t="s">
        <v>52</v>
      </c>
      <c r="B450" s="22">
        <f>SUM(C450,F450:H450)</f>
        <v>309</v>
      </c>
      <c r="C450" s="169">
        <f>SUM(D450:E450)</f>
        <v>265</v>
      </c>
      <c r="D450" s="154">
        <v>220</v>
      </c>
      <c r="E450" s="154">
        <v>45</v>
      </c>
      <c r="F450" s="154">
        <v>0</v>
      </c>
      <c r="G450" s="154">
        <v>0</v>
      </c>
      <c r="H450" s="154">
        <v>44</v>
      </c>
      <c r="J450" s="52"/>
      <c r="K450" s="3"/>
    </row>
    <row r="451" spans="1:12" s="55" customFormat="1" x14ac:dyDescent="0.2">
      <c r="A451" s="11" t="s">
        <v>53</v>
      </c>
      <c r="B451" s="22">
        <f>SUM(C451,F451:H451)</f>
        <v>116</v>
      </c>
      <c r="C451" s="169">
        <f>SUM(D451:E451)</f>
        <v>108</v>
      </c>
      <c r="D451" s="154">
        <v>92</v>
      </c>
      <c r="E451" s="154">
        <v>16</v>
      </c>
      <c r="F451" s="154">
        <v>0</v>
      </c>
      <c r="G451" s="154">
        <v>0</v>
      </c>
      <c r="H451" s="154">
        <v>8</v>
      </c>
      <c r="I451" s="57"/>
      <c r="K451" s="3"/>
    </row>
    <row r="452" spans="1:12" s="55" customFormat="1" x14ac:dyDescent="0.2">
      <c r="A452" s="12" t="s">
        <v>124</v>
      </c>
      <c r="B452" s="22">
        <f>SUM(C452,F452:H452)</f>
        <v>425</v>
      </c>
      <c r="C452" s="22">
        <f>SUM(D452:E452)</f>
        <v>373</v>
      </c>
      <c r="D452" s="23">
        <f>SUM(D450:D451)</f>
        <v>312</v>
      </c>
      <c r="E452" s="23">
        <f>SUM(E450:E451)</f>
        <v>61</v>
      </c>
      <c r="F452" s="23">
        <f>SUM(F450:F451)</f>
        <v>0</v>
      </c>
      <c r="G452" s="23">
        <f>SUM(G450:G451)</f>
        <v>0</v>
      </c>
      <c r="H452" s="23">
        <f>SUM(H450:H451)</f>
        <v>52</v>
      </c>
      <c r="I452" s="1"/>
      <c r="J452" s="57"/>
      <c r="K452" s="3"/>
    </row>
    <row r="453" spans="1:12" s="55" customFormat="1" ht="3.6" customHeight="1" x14ac:dyDescent="0.2">
      <c r="A453" s="15"/>
      <c r="B453" s="40"/>
      <c r="C453" s="41"/>
      <c r="D453" s="30"/>
      <c r="E453" s="54"/>
      <c r="F453" s="30"/>
      <c r="G453" s="30"/>
      <c r="H453" s="30"/>
      <c r="I453" s="30"/>
      <c r="J453" s="30"/>
      <c r="K453" s="1"/>
      <c r="L453" s="3"/>
    </row>
    <row r="454" spans="1:12" s="55" customFormat="1" ht="66.75" x14ac:dyDescent="0.2">
      <c r="A454" s="8" t="s">
        <v>860</v>
      </c>
      <c r="B454" s="51" t="s">
        <v>0</v>
      </c>
      <c r="C454" s="51" t="s">
        <v>199</v>
      </c>
      <c r="D454" s="51" t="s">
        <v>389</v>
      </c>
      <c r="E454" s="51" t="s">
        <v>1</v>
      </c>
      <c r="F454" s="51" t="s">
        <v>64</v>
      </c>
      <c r="G454" s="51" t="s">
        <v>65</v>
      </c>
      <c r="H454" s="30"/>
      <c r="I454" s="30"/>
      <c r="J454" s="30"/>
      <c r="K454" s="3"/>
    </row>
    <row r="455" spans="1:12" s="55" customFormat="1" x14ac:dyDescent="0.2">
      <c r="A455" s="9" t="s">
        <v>2</v>
      </c>
      <c r="B455" s="2"/>
      <c r="C455" s="2" t="s">
        <v>3</v>
      </c>
      <c r="D455" s="2" t="s">
        <v>5</v>
      </c>
      <c r="E455" s="2" t="s">
        <v>9</v>
      </c>
      <c r="F455" s="2"/>
      <c r="G455" s="2"/>
      <c r="H455" s="30"/>
      <c r="I455" s="30"/>
      <c r="J455" s="30"/>
    </row>
    <row r="456" spans="1:12" s="55" customFormat="1" x14ac:dyDescent="0.2">
      <c r="A456" s="10" t="s">
        <v>52</v>
      </c>
      <c r="B456" s="22">
        <f>SUM(C456,E456:G456)</f>
        <v>309</v>
      </c>
      <c r="C456" s="169">
        <f>D456</f>
        <v>262</v>
      </c>
      <c r="D456" s="154">
        <v>262</v>
      </c>
      <c r="E456" s="154">
        <v>0</v>
      </c>
      <c r="F456" s="154">
        <v>0</v>
      </c>
      <c r="G456" s="154">
        <v>47</v>
      </c>
      <c r="H456" s="30"/>
      <c r="I456" s="30"/>
      <c r="J456" s="30"/>
    </row>
    <row r="457" spans="1:12" s="55" customFormat="1" x14ac:dyDescent="0.2">
      <c r="A457" s="11" t="s">
        <v>53</v>
      </c>
      <c r="B457" s="22">
        <f>SUM(C457,E457:G457)</f>
        <v>116</v>
      </c>
      <c r="C457" s="169">
        <f>D457</f>
        <v>107</v>
      </c>
      <c r="D457" s="154">
        <v>107</v>
      </c>
      <c r="E457" s="154">
        <v>0</v>
      </c>
      <c r="F457" s="154">
        <v>0</v>
      </c>
      <c r="G457" s="154">
        <v>9</v>
      </c>
      <c r="H457" s="30"/>
      <c r="I457" s="30"/>
      <c r="J457" s="30"/>
    </row>
    <row r="458" spans="1:12" s="55" customFormat="1" x14ac:dyDescent="0.2">
      <c r="A458" s="12" t="s">
        <v>124</v>
      </c>
      <c r="B458" s="22">
        <f>SUM(C458,E458:G458)</f>
        <v>425</v>
      </c>
      <c r="C458" s="22">
        <f>D458</f>
        <v>369</v>
      </c>
      <c r="D458" s="23">
        <f>SUM(D456:D457)</f>
        <v>369</v>
      </c>
      <c r="E458" s="23">
        <f>SUM(E456:E457)</f>
        <v>0</v>
      </c>
      <c r="F458" s="23">
        <f>SUM(F456:F457)</f>
        <v>0</v>
      </c>
      <c r="G458" s="23">
        <f>SUM(G456:G457)</f>
        <v>56</v>
      </c>
      <c r="H458" s="26"/>
      <c r="I458" s="30"/>
      <c r="J458" s="30"/>
    </row>
    <row r="459" spans="1:12" s="55" customFormat="1" ht="3.6" customHeight="1" x14ac:dyDescent="0.2">
      <c r="A459" s="16"/>
      <c r="B459" s="25"/>
      <c r="C459" s="25"/>
      <c r="D459" s="26"/>
      <c r="E459" s="52"/>
      <c r="F459" s="26"/>
      <c r="G459" s="26"/>
      <c r="J459" s="30"/>
      <c r="K459" s="30"/>
    </row>
    <row r="460" spans="1:12" s="55" customFormat="1" ht="48.75" x14ac:dyDescent="0.2">
      <c r="A460" s="8" t="s">
        <v>861</v>
      </c>
      <c r="B460" s="51" t="s">
        <v>0</v>
      </c>
      <c r="C460" s="51" t="s">
        <v>198</v>
      </c>
      <c r="D460" s="51" t="s">
        <v>198</v>
      </c>
      <c r="E460" s="51" t="s">
        <v>1</v>
      </c>
      <c r="F460" s="51" t="s">
        <v>64</v>
      </c>
      <c r="G460" s="51" t="s">
        <v>65</v>
      </c>
      <c r="H460" s="1"/>
      <c r="I460" s="57"/>
      <c r="J460" s="26"/>
      <c r="K460" s="30"/>
    </row>
    <row r="461" spans="1:12" s="55" customFormat="1" x14ac:dyDescent="0.2">
      <c r="A461" s="9" t="s">
        <v>2</v>
      </c>
      <c r="B461" s="2"/>
      <c r="C461" s="2" t="s">
        <v>3</v>
      </c>
      <c r="D461" s="2" t="s">
        <v>5</v>
      </c>
      <c r="E461" s="2" t="s">
        <v>9</v>
      </c>
      <c r="F461" s="2"/>
      <c r="G461" s="2"/>
      <c r="H461" s="30"/>
      <c r="I461" s="1"/>
      <c r="K461" s="26"/>
    </row>
    <row r="462" spans="1:12" s="55" customFormat="1" x14ac:dyDescent="0.2">
      <c r="A462" s="10" t="s">
        <v>52</v>
      </c>
      <c r="B462" s="22">
        <f>SUM(C462,E462:G462)</f>
        <v>309</v>
      </c>
      <c r="C462" s="169">
        <f>D462</f>
        <v>261</v>
      </c>
      <c r="D462" s="154">
        <v>261</v>
      </c>
      <c r="E462" s="154">
        <v>0</v>
      </c>
      <c r="F462" s="154">
        <v>0</v>
      </c>
      <c r="G462" s="154">
        <v>48</v>
      </c>
      <c r="H462" s="30"/>
      <c r="I462" s="30"/>
    </row>
    <row r="463" spans="1:12" s="55" customFormat="1" x14ac:dyDescent="0.2">
      <c r="A463" s="11" t="s">
        <v>53</v>
      </c>
      <c r="B463" s="22">
        <f>SUM(C463,E463:G463)</f>
        <v>116</v>
      </c>
      <c r="C463" s="169">
        <f>D463</f>
        <v>102</v>
      </c>
      <c r="D463" s="154">
        <v>102</v>
      </c>
      <c r="E463" s="154">
        <v>3</v>
      </c>
      <c r="F463" s="154">
        <v>0</v>
      </c>
      <c r="G463" s="154">
        <v>11</v>
      </c>
      <c r="H463" s="30"/>
      <c r="I463" s="30"/>
    </row>
    <row r="464" spans="1:12" s="55" customFormat="1" x14ac:dyDescent="0.2">
      <c r="A464" s="12" t="s">
        <v>124</v>
      </c>
      <c r="B464" s="22">
        <f>SUM(C464,E464:G464)</f>
        <v>425</v>
      </c>
      <c r="C464" s="22">
        <f>D464</f>
        <v>363</v>
      </c>
      <c r="D464" s="23">
        <f>SUM(D462:D463)</f>
        <v>363</v>
      </c>
      <c r="E464" s="23">
        <f>SUM(E462:E463)</f>
        <v>3</v>
      </c>
      <c r="F464" s="23">
        <f>SUM(F462:F463)</f>
        <v>0</v>
      </c>
      <c r="G464" s="23">
        <f>SUM(G462:G463)</f>
        <v>59</v>
      </c>
      <c r="H464" s="26"/>
      <c r="I464" s="30"/>
    </row>
    <row r="465" spans="1:16" s="55" customFormat="1" ht="3.6" customHeight="1" x14ac:dyDescent="0.2">
      <c r="A465" s="15"/>
      <c r="B465" s="40"/>
      <c r="C465" s="41"/>
      <c r="D465" s="30"/>
      <c r="E465" s="30"/>
      <c r="F465" s="30"/>
      <c r="G465" s="30"/>
      <c r="I465" s="26"/>
      <c r="J465" s="3"/>
    </row>
    <row r="466" spans="1:16" s="55" customFormat="1" ht="69.75" x14ac:dyDescent="0.2">
      <c r="A466" s="8" t="s">
        <v>862</v>
      </c>
      <c r="B466" s="51" t="s">
        <v>0</v>
      </c>
      <c r="C466" s="51" t="s">
        <v>197</v>
      </c>
      <c r="D466" s="51" t="s">
        <v>197</v>
      </c>
      <c r="E466" s="51" t="s">
        <v>197</v>
      </c>
      <c r="F466" s="51" t="s">
        <v>197</v>
      </c>
      <c r="G466" s="51" t="s">
        <v>196</v>
      </c>
      <c r="H466" s="51" t="s">
        <v>391</v>
      </c>
      <c r="I466" s="51" t="s">
        <v>195</v>
      </c>
      <c r="J466" s="51" t="s">
        <v>390</v>
      </c>
      <c r="K466" s="51" t="s">
        <v>1</v>
      </c>
      <c r="L466" s="51" t="s">
        <v>64</v>
      </c>
      <c r="M466" s="51" t="s">
        <v>65</v>
      </c>
      <c r="P466" s="3"/>
    </row>
    <row r="467" spans="1:16" s="55" customFormat="1" x14ac:dyDescent="0.2">
      <c r="A467" s="9" t="s">
        <v>76</v>
      </c>
      <c r="B467" s="2"/>
      <c r="C467" s="2" t="s">
        <v>3</v>
      </c>
      <c r="D467" s="2" t="s">
        <v>4</v>
      </c>
      <c r="E467" s="2" t="s">
        <v>7</v>
      </c>
      <c r="F467" s="2" t="s">
        <v>8</v>
      </c>
      <c r="G467" s="2" t="s">
        <v>3</v>
      </c>
      <c r="H467" s="2" t="s">
        <v>5</v>
      </c>
      <c r="I467" s="2" t="s">
        <v>3</v>
      </c>
      <c r="J467" s="2" t="s">
        <v>5</v>
      </c>
      <c r="K467" s="2" t="s">
        <v>9</v>
      </c>
      <c r="L467" s="2"/>
      <c r="M467" s="2"/>
      <c r="N467" s="57"/>
      <c r="P467" s="3"/>
    </row>
    <row r="468" spans="1:16" s="55" customFormat="1" x14ac:dyDescent="0.2">
      <c r="A468" s="10" t="s">
        <v>52</v>
      </c>
      <c r="B468" s="22">
        <f>SUM(C468,G468,I468,K468:M468)</f>
        <v>618</v>
      </c>
      <c r="C468" s="169">
        <f>SUM(D468:F468)</f>
        <v>97</v>
      </c>
      <c r="D468" s="154">
        <v>80</v>
      </c>
      <c r="E468" s="154">
        <v>11</v>
      </c>
      <c r="F468" s="154">
        <v>6</v>
      </c>
      <c r="G468" s="154">
        <f>H468</f>
        <v>195</v>
      </c>
      <c r="H468" s="154">
        <v>195</v>
      </c>
      <c r="I468" s="154">
        <f>J468</f>
        <v>252</v>
      </c>
      <c r="J468" s="154">
        <v>252</v>
      </c>
      <c r="K468" s="154">
        <v>0</v>
      </c>
      <c r="L468" s="154">
        <v>0</v>
      </c>
      <c r="M468" s="154">
        <v>74</v>
      </c>
      <c r="N468" s="1"/>
      <c r="O468" s="57"/>
    </row>
    <row r="469" spans="1:16" s="55" customFormat="1" x14ac:dyDescent="0.2">
      <c r="A469" s="11" t="s">
        <v>53</v>
      </c>
      <c r="B469" s="22">
        <f>SUM(C469,G469,I469,K469:M469)</f>
        <v>232</v>
      </c>
      <c r="C469" s="169">
        <f>SUM(D469:F469)</f>
        <v>34</v>
      </c>
      <c r="D469" s="154">
        <v>31</v>
      </c>
      <c r="E469" s="154">
        <v>1</v>
      </c>
      <c r="F469" s="154">
        <v>2</v>
      </c>
      <c r="G469" s="154">
        <f>H469</f>
        <v>89</v>
      </c>
      <c r="H469" s="154">
        <v>89</v>
      </c>
      <c r="I469" s="154">
        <f>J469</f>
        <v>92</v>
      </c>
      <c r="J469" s="154">
        <v>92</v>
      </c>
      <c r="K469" s="154">
        <v>0</v>
      </c>
      <c r="L469" s="154">
        <v>0</v>
      </c>
      <c r="M469" s="154">
        <v>17</v>
      </c>
      <c r="N469" s="30"/>
      <c r="O469" s="1"/>
    </row>
    <row r="470" spans="1:16" s="55" customFormat="1" x14ac:dyDescent="0.2">
      <c r="A470" s="12" t="s">
        <v>124</v>
      </c>
      <c r="B470" s="22">
        <f>SUM(C470,G470,I470,K470:M470)</f>
        <v>850</v>
      </c>
      <c r="C470" s="22">
        <f>SUM(D470:F470)</f>
        <v>131</v>
      </c>
      <c r="D470" s="23">
        <f>SUM(D468:D469)</f>
        <v>111</v>
      </c>
      <c r="E470" s="23">
        <f>SUM(E468:E469)</f>
        <v>12</v>
      </c>
      <c r="F470" s="23">
        <f>SUM(F468:F469)</f>
        <v>8</v>
      </c>
      <c r="G470" s="23">
        <f>H470</f>
        <v>284</v>
      </c>
      <c r="H470" s="23">
        <f>SUM(H468:H469)</f>
        <v>284</v>
      </c>
      <c r="I470" s="23">
        <f>J470</f>
        <v>344</v>
      </c>
      <c r="J470" s="23">
        <f>SUM(J468:J469)</f>
        <v>344</v>
      </c>
      <c r="K470" s="23">
        <f>SUM(K468:K469)</f>
        <v>0</v>
      </c>
      <c r="L470" s="23">
        <f>SUM(L468:L469)</f>
        <v>0</v>
      </c>
      <c r="M470" s="23">
        <f>SUM(M468:M469)</f>
        <v>91</v>
      </c>
      <c r="N470" s="30"/>
      <c r="O470" s="30"/>
    </row>
    <row r="471" spans="1:16" s="55" customFormat="1" ht="3.6" customHeight="1" x14ac:dyDescent="0.2">
      <c r="A471" s="15"/>
      <c r="B471" s="40"/>
      <c r="C471" s="45"/>
      <c r="D471" s="30"/>
      <c r="E471" s="30"/>
      <c r="F471" s="30"/>
      <c r="G471" s="30"/>
      <c r="H471" s="30"/>
      <c r="I471" s="30"/>
      <c r="J471" s="57"/>
      <c r="N471" s="3"/>
    </row>
    <row r="472" spans="1:16" s="55" customFormat="1" ht="63" x14ac:dyDescent="0.2">
      <c r="A472" s="8" t="s">
        <v>863</v>
      </c>
      <c r="B472" s="51" t="s">
        <v>0</v>
      </c>
      <c r="C472" s="51" t="s">
        <v>194</v>
      </c>
      <c r="D472" s="51" t="s">
        <v>392</v>
      </c>
      <c r="E472" s="51" t="s">
        <v>194</v>
      </c>
      <c r="F472" s="51" t="s">
        <v>194</v>
      </c>
      <c r="G472" s="51" t="s">
        <v>1</v>
      </c>
      <c r="H472" s="51" t="s">
        <v>64</v>
      </c>
      <c r="I472" s="51" t="s">
        <v>65</v>
      </c>
      <c r="J472" s="3"/>
    </row>
    <row r="473" spans="1:16" s="55" customFormat="1" x14ac:dyDescent="0.2">
      <c r="A473" s="9" t="s">
        <v>2</v>
      </c>
      <c r="B473" s="2"/>
      <c r="C473" s="2" t="s">
        <v>3</v>
      </c>
      <c r="D473" s="2" t="s">
        <v>5</v>
      </c>
      <c r="E473" s="2" t="s">
        <v>6</v>
      </c>
      <c r="F473" s="2" t="s">
        <v>8</v>
      </c>
      <c r="G473" s="2" t="s">
        <v>9</v>
      </c>
      <c r="H473" s="2"/>
      <c r="I473" s="2"/>
      <c r="J473" s="3"/>
    </row>
    <row r="474" spans="1:16" s="55" customFormat="1" x14ac:dyDescent="0.2">
      <c r="A474" s="10" t="s">
        <v>52</v>
      </c>
      <c r="B474" s="22">
        <f>SUM(C474,G474:I474)</f>
        <v>309</v>
      </c>
      <c r="C474" s="169">
        <f>SUM(D474:F474)</f>
        <v>271</v>
      </c>
      <c r="D474" s="154">
        <v>230</v>
      </c>
      <c r="E474" s="154">
        <v>27</v>
      </c>
      <c r="F474" s="154">
        <v>14</v>
      </c>
      <c r="G474" s="154">
        <v>2</v>
      </c>
      <c r="H474" s="154">
        <v>0</v>
      </c>
      <c r="I474" s="154">
        <v>36</v>
      </c>
    </row>
    <row r="475" spans="1:16" s="55" customFormat="1" x14ac:dyDescent="0.2">
      <c r="A475" s="11" t="s">
        <v>53</v>
      </c>
      <c r="B475" s="22">
        <f>SUM(C475,G475:I475)</f>
        <v>116</v>
      </c>
      <c r="C475" s="169">
        <f>SUM(D475:F475)</f>
        <v>112</v>
      </c>
      <c r="D475" s="154">
        <v>95</v>
      </c>
      <c r="E475" s="154">
        <v>12</v>
      </c>
      <c r="F475" s="154">
        <v>5</v>
      </c>
      <c r="G475" s="154">
        <v>0</v>
      </c>
      <c r="H475" s="154">
        <v>0</v>
      </c>
      <c r="I475" s="154">
        <v>4</v>
      </c>
    </row>
    <row r="476" spans="1:16" s="55" customFormat="1" x14ac:dyDescent="0.2">
      <c r="A476" s="12" t="s">
        <v>124</v>
      </c>
      <c r="B476" s="22">
        <f>SUM(C476,G476:I476)</f>
        <v>425</v>
      </c>
      <c r="C476" s="22">
        <f>SUM(D476:F476)</f>
        <v>383</v>
      </c>
      <c r="D476" s="23">
        <f t="shared" ref="D476:I476" si="74">SUM(D474:D475)</f>
        <v>325</v>
      </c>
      <c r="E476" s="23">
        <f t="shared" si="74"/>
        <v>39</v>
      </c>
      <c r="F476" s="23">
        <f t="shared" si="74"/>
        <v>19</v>
      </c>
      <c r="G476" s="23">
        <f t="shared" si="74"/>
        <v>2</v>
      </c>
      <c r="H476" s="23">
        <f t="shared" si="74"/>
        <v>0</v>
      </c>
      <c r="I476" s="23">
        <f t="shared" si="74"/>
        <v>40</v>
      </c>
    </row>
    <row r="477" spans="1:16" s="55" customFormat="1" ht="15.75" customHeight="1" x14ac:dyDescent="0.2">
      <c r="A477" s="15"/>
      <c r="B477" s="40"/>
      <c r="C477" s="45"/>
      <c r="D477" s="30"/>
      <c r="E477" s="30"/>
      <c r="F477" s="30"/>
      <c r="G477" s="30"/>
      <c r="H477" s="30"/>
      <c r="I477" s="30"/>
      <c r="J477" s="57"/>
    </row>
    <row r="478" spans="1:16" s="55" customFormat="1" ht="15.75" customHeight="1" x14ac:dyDescent="0.2">
      <c r="A478" s="15"/>
      <c r="B478" s="40"/>
      <c r="C478" s="45"/>
      <c r="D478" s="30"/>
      <c r="E478" s="30"/>
      <c r="F478" s="30"/>
      <c r="G478" s="30"/>
      <c r="H478" s="30"/>
      <c r="I478" s="30"/>
      <c r="J478" s="57"/>
    </row>
    <row r="479" spans="1:16" s="55" customFormat="1" ht="15.75" customHeight="1" x14ac:dyDescent="0.2">
      <c r="A479" s="15"/>
      <c r="B479" s="40"/>
      <c r="C479" s="45"/>
      <c r="D479" s="30"/>
      <c r="E479" s="30"/>
      <c r="F479" s="30"/>
      <c r="G479" s="30"/>
      <c r="H479" s="30"/>
      <c r="I479" s="30"/>
      <c r="J479" s="57"/>
    </row>
    <row r="480" spans="1:16" s="55" customFormat="1" ht="15.75" customHeight="1" x14ac:dyDescent="0.2">
      <c r="A480" s="15"/>
      <c r="B480" s="40"/>
      <c r="C480" s="45"/>
      <c r="D480" s="30"/>
      <c r="E480" s="30"/>
      <c r="F480" s="30"/>
      <c r="G480" s="30"/>
      <c r="H480" s="30"/>
      <c r="I480" s="30"/>
      <c r="J480" s="57"/>
    </row>
    <row r="481" spans="1:12" s="55" customFormat="1" ht="70.5" x14ac:dyDescent="0.2">
      <c r="A481" s="8" t="s">
        <v>864</v>
      </c>
      <c r="B481" s="51" t="s">
        <v>0</v>
      </c>
      <c r="C481" s="51" t="s">
        <v>193</v>
      </c>
      <c r="D481" s="51" t="s">
        <v>393</v>
      </c>
      <c r="E481" s="51" t="s">
        <v>1</v>
      </c>
      <c r="F481" s="51" t="s">
        <v>64</v>
      </c>
      <c r="G481" s="51" t="s">
        <v>65</v>
      </c>
      <c r="J481" s="26"/>
      <c r="K481" s="26"/>
    </row>
    <row r="482" spans="1:12" s="55" customFormat="1" x14ac:dyDescent="0.2">
      <c r="A482" s="9" t="s">
        <v>2</v>
      </c>
      <c r="B482" s="2"/>
      <c r="C482" s="2" t="s">
        <v>3</v>
      </c>
      <c r="D482" s="2" t="s">
        <v>5</v>
      </c>
      <c r="E482" s="2" t="s">
        <v>9</v>
      </c>
      <c r="F482" s="2"/>
      <c r="G482" s="2"/>
      <c r="H482" s="57"/>
    </row>
    <row r="483" spans="1:12" s="55" customFormat="1" x14ac:dyDescent="0.2">
      <c r="A483" s="10" t="s">
        <v>52</v>
      </c>
      <c r="B483" s="22">
        <f>SUM(C483,E483:G483)</f>
        <v>309</v>
      </c>
      <c r="C483" s="169">
        <f>D483</f>
        <v>271</v>
      </c>
      <c r="D483" s="154">
        <v>271</v>
      </c>
      <c r="E483" s="154">
        <v>0</v>
      </c>
      <c r="F483" s="154">
        <v>0</v>
      </c>
      <c r="G483" s="154">
        <v>38</v>
      </c>
      <c r="H483" s="1"/>
      <c r="I483" s="57"/>
    </row>
    <row r="484" spans="1:12" s="55" customFormat="1" x14ac:dyDescent="0.2">
      <c r="A484" s="11" t="s">
        <v>53</v>
      </c>
      <c r="B484" s="22">
        <f>SUM(C484,E484:G484)</f>
        <v>116</v>
      </c>
      <c r="C484" s="169">
        <f>D484</f>
        <v>111</v>
      </c>
      <c r="D484" s="154">
        <v>111</v>
      </c>
      <c r="E484" s="154">
        <v>0</v>
      </c>
      <c r="F484" s="154">
        <v>0</v>
      </c>
      <c r="G484" s="154">
        <v>5</v>
      </c>
      <c r="H484" s="30"/>
      <c r="I484" s="1"/>
    </row>
    <row r="485" spans="1:12" s="55" customFormat="1" ht="13.5" customHeight="1" x14ac:dyDescent="0.2">
      <c r="A485" s="12" t="s">
        <v>124</v>
      </c>
      <c r="B485" s="22">
        <f>SUM(C485,E485:G485)</f>
        <v>425</v>
      </c>
      <c r="C485" s="22">
        <f>D485</f>
        <v>382</v>
      </c>
      <c r="D485" s="23">
        <f>SUM(D483:D484)</f>
        <v>382</v>
      </c>
      <c r="E485" s="23">
        <f>SUM(E483:E484)</f>
        <v>0</v>
      </c>
      <c r="F485" s="23">
        <f>SUM(F483:F484)</f>
        <v>0</v>
      </c>
      <c r="G485" s="23">
        <f>SUM(G483:G484)</f>
        <v>43</v>
      </c>
      <c r="H485" s="30"/>
      <c r="I485" s="30"/>
      <c r="J485" s="3"/>
    </row>
    <row r="486" spans="1:12" s="55" customFormat="1" ht="3" hidden="1" customHeight="1" x14ac:dyDescent="0.2">
      <c r="H486" s="1"/>
      <c r="I486" s="57"/>
      <c r="J486" s="30"/>
      <c r="K486" s="30"/>
      <c r="L486" s="3"/>
    </row>
    <row r="487" spans="1:12" s="55" customFormat="1" x14ac:dyDescent="0.2">
      <c r="A487" s="59"/>
      <c r="B487" s="57"/>
      <c r="C487" s="57"/>
      <c r="D487" s="57"/>
      <c r="E487" s="57"/>
      <c r="F487" s="57"/>
      <c r="G487" s="57"/>
      <c r="H487" s="30"/>
      <c r="I487" s="1"/>
      <c r="J487" s="26"/>
      <c r="K487" s="30"/>
      <c r="L487" s="3"/>
    </row>
    <row r="488" spans="1:12" s="55" customFormat="1" ht="48.75" x14ac:dyDescent="0.2">
      <c r="A488" s="8" t="s">
        <v>307</v>
      </c>
      <c r="B488" s="51" t="s">
        <v>0</v>
      </c>
      <c r="C488" s="51" t="s">
        <v>365</v>
      </c>
      <c r="D488" s="51" t="s">
        <v>304</v>
      </c>
      <c r="E488" s="51" t="s">
        <v>64</v>
      </c>
      <c r="F488" s="51" t="s">
        <v>65</v>
      </c>
      <c r="G488" s="30"/>
      <c r="H488" s="1"/>
      <c r="I488" s="26"/>
      <c r="J488" s="30"/>
      <c r="K488" s="3"/>
    </row>
    <row r="489" spans="1:12" s="55" customFormat="1" x14ac:dyDescent="0.2">
      <c r="A489" s="9" t="s">
        <v>2</v>
      </c>
      <c r="B489" s="2"/>
      <c r="C489" s="2"/>
      <c r="D489" s="2"/>
      <c r="E489" s="2"/>
      <c r="F489" s="2"/>
      <c r="G489" s="30"/>
      <c r="H489" s="1"/>
      <c r="I489" s="26"/>
      <c r="J489" s="30"/>
      <c r="K489" s="3"/>
    </row>
    <row r="490" spans="1:12" s="55" customFormat="1" x14ac:dyDescent="0.2">
      <c r="A490" s="10" t="s">
        <v>52</v>
      </c>
      <c r="B490" s="22">
        <f>SUM(C490:F490)</f>
        <v>309</v>
      </c>
      <c r="C490" s="169">
        <v>166</v>
      </c>
      <c r="D490" s="154">
        <v>102</v>
      </c>
      <c r="E490" s="154">
        <v>0</v>
      </c>
      <c r="F490" s="154">
        <v>41</v>
      </c>
      <c r="G490" s="30"/>
      <c r="H490" s="1"/>
      <c r="I490" s="26"/>
      <c r="J490" s="30"/>
      <c r="K490" s="3"/>
    </row>
    <row r="491" spans="1:12" s="55" customFormat="1" x14ac:dyDescent="0.2">
      <c r="A491" s="11" t="s">
        <v>53</v>
      </c>
      <c r="B491" s="22">
        <f>SUM(C491:F491)</f>
        <v>116</v>
      </c>
      <c r="C491" s="169">
        <v>67</v>
      </c>
      <c r="D491" s="154">
        <v>33</v>
      </c>
      <c r="E491" s="154">
        <v>0</v>
      </c>
      <c r="F491" s="154">
        <v>16</v>
      </c>
      <c r="G491" s="30"/>
      <c r="H491" s="1"/>
      <c r="I491" s="26"/>
      <c r="J491" s="30"/>
      <c r="K491" s="3"/>
    </row>
    <row r="492" spans="1:12" s="55" customFormat="1" x14ac:dyDescent="0.2">
      <c r="A492" s="12" t="s">
        <v>124</v>
      </c>
      <c r="B492" s="22">
        <f>SUM(C492:F492)</f>
        <v>425</v>
      </c>
      <c r="C492" s="22">
        <f>SUM(C490:C491)</f>
        <v>233</v>
      </c>
      <c r="D492" s="22">
        <f>SUM(D490:D491)</f>
        <v>135</v>
      </c>
      <c r="E492" s="22">
        <f>SUM(E490:E491)</f>
        <v>0</v>
      </c>
      <c r="F492" s="22">
        <f>SUM(F490:F491)</f>
        <v>57</v>
      </c>
      <c r="G492" s="30"/>
      <c r="H492" s="1"/>
      <c r="I492" s="26"/>
      <c r="J492" s="30"/>
      <c r="K492" s="3"/>
    </row>
    <row r="493" spans="1:12" s="55" customFormat="1" ht="3.6" customHeight="1" x14ac:dyDescent="0.2">
      <c r="A493" s="59"/>
      <c r="B493" s="57"/>
      <c r="C493" s="57"/>
      <c r="D493" s="57"/>
      <c r="E493" s="57"/>
      <c r="F493" s="57"/>
      <c r="G493" s="57"/>
      <c r="H493" s="30"/>
      <c r="I493" s="1"/>
      <c r="J493" s="26"/>
      <c r="K493" s="30"/>
      <c r="L493" s="3"/>
    </row>
    <row r="494" spans="1:12" ht="76.5" x14ac:dyDescent="0.2">
      <c r="A494" s="8" t="s">
        <v>865</v>
      </c>
      <c r="B494" s="51" t="s">
        <v>0</v>
      </c>
      <c r="C494" s="51" t="s">
        <v>192</v>
      </c>
      <c r="D494" s="51" t="s">
        <v>394</v>
      </c>
      <c r="E494" s="51" t="s">
        <v>192</v>
      </c>
      <c r="F494" s="51" t="s">
        <v>1</v>
      </c>
      <c r="G494" s="51" t="s">
        <v>64</v>
      </c>
      <c r="H494" s="51" t="s">
        <v>65</v>
      </c>
      <c r="I494" s="30"/>
      <c r="J494" s="55"/>
      <c r="K494" s="26"/>
    </row>
    <row r="495" spans="1:12" s="55" customFormat="1" x14ac:dyDescent="0.2">
      <c r="A495" s="9" t="s">
        <v>2</v>
      </c>
      <c r="B495" s="2"/>
      <c r="C495" s="2" t="s">
        <v>3</v>
      </c>
      <c r="D495" s="2" t="s">
        <v>5</v>
      </c>
      <c r="E495" s="2" t="s">
        <v>6</v>
      </c>
      <c r="F495" s="2" t="s">
        <v>9</v>
      </c>
      <c r="G495" s="2"/>
      <c r="H495" s="2"/>
      <c r="I495" s="30"/>
      <c r="J495" s="57"/>
    </row>
    <row r="496" spans="1:12" s="55" customFormat="1" x14ac:dyDescent="0.2">
      <c r="A496" s="10" t="s">
        <v>45</v>
      </c>
      <c r="B496" s="22">
        <f>SUM(C496,F496:H496)</f>
        <v>357</v>
      </c>
      <c r="C496" s="169">
        <f>SUM(D496:E496)</f>
        <v>306</v>
      </c>
      <c r="D496" s="154">
        <v>260</v>
      </c>
      <c r="E496" s="154">
        <v>46</v>
      </c>
      <c r="F496" s="154">
        <v>5</v>
      </c>
      <c r="G496" s="154">
        <v>0</v>
      </c>
      <c r="H496" s="154">
        <v>46</v>
      </c>
      <c r="I496" s="48"/>
      <c r="J496" s="1"/>
      <c r="K496" s="57"/>
    </row>
    <row r="497" spans="1:13" s="55" customFormat="1" x14ac:dyDescent="0.2">
      <c r="A497" s="12" t="s">
        <v>124</v>
      </c>
      <c r="B497" s="22">
        <f>SUM(C497,F497:H497)</f>
        <v>357</v>
      </c>
      <c r="C497" s="22">
        <f>SUM(D497:E497)</f>
        <v>306</v>
      </c>
      <c r="D497" s="23">
        <f t="shared" ref="D497:G497" si="75">D496</f>
        <v>260</v>
      </c>
      <c r="E497" s="23">
        <f t="shared" si="75"/>
        <v>46</v>
      </c>
      <c r="F497" s="23">
        <f t="shared" si="75"/>
        <v>5</v>
      </c>
      <c r="G497" s="23">
        <f t="shared" si="75"/>
        <v>0</v>
      </c>
      <c r="H497" s="23">
        <f>H496</f>
        <v>46</v>
      </c>
      <c r="I497" s="26"/>
      <c r="J497" s="30"/>
      <c r="K497" s="1"/>
    </row>
    <row r="498" spans="1:13" s="55" customFormat="1" ht="3.6" customHeight="1" x14ac:dyDescent="0.2">
      <c r="H498" s="1"/>
      <c r="J498" s="30"/>
      <c r="K498" s="30"/>
    </row>
    <row r="499" spans="1:13" s="55" customFormat="1" ht="53.25" x14ac:dyDescent="0.2">
      <c r="A499" s="8" t="s">
        <v>866</v>
      </c>
      <c r="B499" s="51" t="s">
        <v>0</v>
      </c>
      <c r="C499" s="51" t="s">
        <v>191</v>
      </c>
      <c r="D499" s="51" t="s">
        <v>395</v>
      </c>
      <c r="E499" s="51" t="s">
        <v>1</v>
      </c>
      <c r="F499" s="51" t="s">
        <v>64</v>
      </c>
      <c r="G499" s="51" t="s">
        <v>65</v>
      </c>
      <c r="H499" s="57"/>
      <c r="I499" s="30"/>
      <c r="J499" s="30"/>
    </row>
    <row r="500" spans="1:13" s="55" customFormat="1" x14ac:dyDescent="0.2">
      <c r="A500" s="9" t="s">
        <v>2</v>
      </c>
      <c r="B500" s="2"/>
      <c r="C500" s="2" t="s">
        <v>3</v>
      </c>
      <c r="D500" s="2" t="s">
        <v>5</v>
      </c>
      <c r="E500" s="2" t="s">
        <v>9</v>
      </c>
      <c r="F500" s="2"/>
      <c r="G500" s="2"/>
      <c r="H500" s="1"/>
      <c r="I500" s="26"/>
      <c r="J500" s="30"/>
    </row>
    <row r="501" spans="1:13" s="55" customFormat="1" x14ac:dyDescent="0.2">
      <c r="A501" s="10" t="s">
        <v>45</v>
      </c>
      <c r="B501" s="22">
        <f>SUM(C501,E501:G501)</f>
        <v>357</v>
      </c>
      <c r="C501" s="169">
        <f>D501</f>
        <v>306</v>
      </c>
      <c r="D501" s="154">
        <v>306</v>
      </c>
      <c r="E501" s="154">
        <v>0</v>
      </c>
      <c r="F501" s="154">
        <v>0</v>
      </c>
      <c r="G501" s="154">
        <v>51</v>
      </c>
      <c r="H501" s="30"/>
      <c r="J501" s="26"/>
    </row>
    <row r="502" spans="1:13" s="55" customFormat="1" x14ac:dyDescent="0.2">
      <c r="A502" s="12" t="s">
        <v>124</v>
      </c>
      <c r="B502" s="22">
        <f>SUM(C502,E502:G502)</f>
        <v>357</v>
      </c>
      <c r="C502" s="22">
        <f>D502</f>
        <v>306</v>
      </c>
      <c r="D502" s="23">
        <f t="shared" ref="D502:F502" si="76">D501</f>
        <v>306</v>
      </c>
      <c r="E502" s="23">
        <f t="shared" si="76"/>
        <v>0</v>
      </c>
      <c r="F502" s="23">
        <f t="shared" si="76"/>
        <v>0</v>
      </c>
      <c r="G502" s="23">
        <f>G501</f>
        <v>51</v>
      </c>
      <c r="H502" s="30"/>
    </row>
    <row r="503" spans="1:13" s="55" customFormat="1" ht="3.6" customHeight="1" x14ac:dyDescent="0.2">
      <c r="A503" s="15"/>
      <c r="B503" s="40"/>
      <c r="C503" s="41"/>
      <c r="D503" s="30"/>
      <c r="E503" s="30"/>
      <c r="F503" s="30"/>
      <c r="G503" s="30"/>
      <c r="I503" s="30"/>
    </row>
    <row r="504" spans="1:13" s="55" customFormat="1" ht="80.25" x14ac:dyDescent="0.2">
      <c r="A504" s="8" t="s">
        <v>867</v>
      </c>
      <c r="B504" s="51" t="s">
        <v>0</v>
      </c>
      <c r="C504" s="51" t="s">
        <v>190</v>
      </c>
      <c r="D504" s="51" t="s">
        <v>396</v>
      </c>
      <c r="E504" s="51" t="s">
        <v>189</v>
      </c>
      <c r="F504" s="51" t="s">
        <v>397</v>
      </c>
      <c r="G504" s="51" t="s">
        <v>1</v>
      </c>
      <c r="H504" s="51" t="s">
        <v>64</v>
      </c>
      <c r="I504" s="51" t="s">
        <v>65</v>
      </c>
      <c r="J504" s="57"/>
      <c r="K504" s="26"/>
    </row>
    <row r="505" spans="1:13" s="55" customFormat="1" x14ac:dyDescent="0.2">
      <c r="A505" s="9" t="s">
        <v>76</v>
      </c>
      <c r="B505" s="2"/>
      <c r="C505" s="2" t="s">
        <v>3</v>
      </c>
      <c r="D505" s="2" t="s">
        <v>5</v>
      </c>
      <c r="E505" s="2" t="s">
        <v>3</v>
      </c>
      <c r="F505" s="2" t="s">
        <v>5</v>
      </c>
      <c r="G505" s="2" t="s">
        <v>9</v>
      </c>
      <c r="H505" s="2"/>
      <c r="I505" s="2"/>
      <c r="J505" s="1"/>
      <c r="M505" s="3"/>
    </row>
    <row r="506" spans="1:13" s="55" customFormat="1" x14ac:dyDescent="0.2">
      <c r="A506" s="10" t="s">
        <v>45</v>
      </c>
      <c r="B506" s="22">
        <f>SUM(C506,E506,G506:I506)</f>
        <v>714</v>
      </c>
      <c r="C506" s="169">
        <f>D506</f>
        <v>275</v>
      </c>
      <c r="D506" s="154">
        <v>275</v>
      </c>
      <c r="E506" s="154">
        <f>F506</f>
        <v>288</v>
      </c>
      <c r="F506" s="154">
        <v>288</v>
      </c>
      <c r="G506" s="154">
        <v>1</v>
      </c>
      <c r="H506" s="154">
        <v>0</v>
      </c>
      <c r="I506" s="154">
        <v>150</v>
      </c>
      <c r="J506" s="47"/>
      <c r="K506" s="57"/>
      <c r="M506" s="3"/>
    </row>
    <row r="507" spans="1:13" s="55" customFormat="1" x14ac:dyDescent="0.2">
      <c r="A507" s="12" t="s">
        <v>124</v>
      </c>
      <c r="B507" s="22">
        <f>SUM(C507,E507,G507:I507)</f>
        <v>714</v>
      </c>
      <c r="C507" s="22">
        <f>D507</f>
        <v>275</v>
      </c>
      <c r="D507" s="23">
        <f>D506</f>
        <v>275</v>
      </c>
      <c r="E507" s="23">
        <f>F507</f>
        <v>288</v>
      </c>
      <c r="F507" s="23">
        <f t="shared" ref="F507:I507" si="77">F506</f>
        <v>288</v>
      </c>
      <c r="G507" s="23">
        <f t="shared" si="77"/>
        <v>1</v>
      </c>
      <c r="H507" s="23">
        <f t="shared" si="77"/>
        <v>0</v>
      </c>
      <c r="I507" s="23">
        <f t="shared" si="77"/>
        <v>150</v>
      </c>
      <c r="J507" s="47"/>
      <c r="K507" s="1"/>
      <c r="M507" s="3"/>
    </row>
    <row r="508" spans="1:13" s="55" customFormat="1" ht="3.6" customHeight="1" x14ac:dyDescent="0.2">
      <c r="A508" s="15"/>
      <c r="B508" s="25"/>
      <c r="C508" s="46"/>
      <c r="D508" s="47"/>
      <c r="E508" s="47"/>
      <c r="F508" s="42"/>
      <c r="G508" s="47"/>
      <c r="H508" s="26"/>
      <c r="I508" s="47"/>
    </row>
    <row r="509" spans="1:13" s="55" customFormat="1" ht="69.75" x14ac:dyDescent="0.2">
      <c r="A509" s="8" t="s">
        <v>868</v>
      </c>
      <c r="B509" s="51" t="s">
        <v>0</v>
      </c>
      <c r="C509" s="51" t="s">
        <v>188</v>
      </c>
      <c r="D509" s="51" t="s">
        <v>398</v>
      </c>
      <c r="E509" s="51" t="s">
        <v>1</v>
      </c>
      <c r="F509" s="51" t="s">
        <v>64</v>
      </c>
      <c r="G509" s="51" t="s">
        <v>65</v>
      </c>
      <c r="H509" s="47"/>
      <c r="I509" s="57"/>
    </row>
    <row r="510" spans="1:13" s="55" customFormat="1" x14ac:dyDescent="0.2">
      <c r="A510" s="9" t="s">
        <v>2</v>
      </c>
      <c r="B510" s="2"/>
      <c r="C510" s="2" t="s">
        <v>3</v>
      </c>
      <c r="D510" s="2" t="s">
        <v>4</v>
      </c>
      <c r="E510" s="2" t="s">
        <v>9</v>
      </c>
      <c r="F510" s="2"/>
      <c r="G510" s="2"/>
      <c r="H510" s="26"/>
      <c r="I510" s="1"/>
      <c r="J510" s="57"/>
    </row>
    <row r="511" spans="1:13" s="55" customFormat="1" x14ac:dyDescent="0.2">
      <c r="A511" s="10" t="s">
        <v>45</v>
      </c>
      <c r="B511" s="22">
        <f>SUM(C511,E511:G511)</f>
        <v>357</v>
      </c>
      <c r="C511" s="169">
        <f>D511</f>
        <v>294</v>
      </c>
      <c r="D511" s="154">
        <v>294</v>
      </c>
      <c r="E511" s="154">
        <v>1</v>
      </c>
      <c r="F511" s="154">
        <v>0</v>
      </c>
      <c r="G511" s="154">
        <v>62</v>
      </c>
      <c r="I511" s="47"/>
      <c r="J511" s="58"/>
    </row>
    <row r="512" spans="1:13" s="55" customFormat="1" x14ac:dyDescent="0.2">
      <c r="A512" s="12" t="s">
        <v>124</v>
      </c>
      <c r="B512" s="22">
        <f>SUM(C512,E512:G512)</f>
        <v>357</v>
      </c>
      <c r="C512" s="22">
        <f>D512</f>
        <v>294</v>
      </c>
      <c r="D512" s="23">
        <f t="shared" ref="D512:F512" si="78">D511</f>
        <v>294</v>
      </c>
      <c r="E512" s="23">
        <f t="shared" si="78"/>
        <v>1</v>
      </c>
      <c r="F512" s="23">
        <f t="shared" si="78"/>
        <v>0</v>
      </c>
      <c r="G512" s="23">
        <f>G511</f>
        <v>62</v>
      </c>
      <c r="H512" s="57"/>
      <c r="I512" s="47"/>
      <c r="J512" s="47"/>
    </row>
    <row r="513" spans="1:17" s="55" customFormat="1" ht="3.6" customHeight="1" x14ac:dyDescent="0.2">
      <c r="A513" s="17"/>
      <c r="B513" s="1"/>
      <c r="C513" s="1"/>
      <c r="D513" s="1"/>
      <c r="E513" s="1"/>
      <c r="F513" s="1"/>
      <c r="G513" s="1"/>
      <c r="H513" s="30"/>
      <c r="I513" s="1"/>
      <c r="J513" s="26"/>
      <c r="K513" s="47"/>
    </row>
    <row r="514" spans="1:17" s="55" customFormat="1" ht="87" x14ac:dyDescent="0.2">
      <c r="A514" s="8" t="s">
        <v>869</v>
      </c>
      <c r="B514" s="51" t="s">
        <v>0</v>
      </c>
      <c r="C514" s="51" t="s">
        <v>187</v>
      </c>
      <c r="D514" s="51" t="s">
        <v>399</v>
      </c>
      <c r="E514" s="51" t="s">
        <v>924</v>
      </c>
      <c r="F514" s="51" t="s">
        <v>923</v>
      </c>
      <c r="G514" s="51" t="s">
        <v>186</v>
      </c>
      <c r="H514" s="51" t="s">
        <v>1</v>
      </c>
      <c r="I514" s="51" t="s">
        <v>64</v>
      </c>
      <c r="J514" s="51" t="s">
        <v>65</v>
      </c>
      <c r="K514" s="26"/>
      <c r="L514" s="30"/>
      <c r="N514" s="26"/>
    </row>
    <row r="515" spans="1:17" s="55" customFormat="1" x14ac:dyDescent="0.2">
      <c r="A515" s="9" t="s">
        <v>76</v>
      </c>
      <c r="B515" s="2"/>
      <c r="C515" s="2" t="s">
        <v>3</v>
      </c>
      <c r="D515" s="2" t="s">
        <v>5</v>
      </c>
      <c r="E515" s="2" t="s">
        <v>3</v>
      </c>
      <c r="F515" s="2" t="s">
        <v>5</v>
      </c>
      <c r="G515" s="2" t="s">
        <v>9</v>
      </c>
      <c r="H515" s="2" t="s">
        <v>9</v>
      </c>
      <c r="I515" s="2"/>
      <c r="J515" s="2"/>
      <c r="L515" s="30"/>
      <c r="M515" s="57"/>
    </row>
    <row r="516" spans="1:17" s="55" customFormat="1" x14ac:dyDescent="0.2">
      <c r="A516" s="10" t="s">
        <v>57</v>
      </c>
      <c r="B516" s="22">
        <f>SUM(C516,E516,G516:J516)</f>
        <v>628</v>
      </c>
      <c r="C516" s="169">
        <f>D516</f>
        <v>166</v>
      </c>
      <c r="D516" s="154">
        <v>166</v>
      </c>
      <c r="E516" s="154">
        <f>F516</f>
        <v>218</v>
      </c>
      <c r="F516" s="154">
        <v>218</v>
      </c>
      <c r="G516" s="154">
        <v>113</v>
      </c>
      <c r="H516" s="154">
        <v>5</v>
      </c>
      <c r="I516" s="154">
        <v>0</v>
      </c>
      <c r="J516" s="154">
        <v>126</v>
      </c>
      <c r="L516" s="26"/>
      <c r="M516" s="1"/>
    </row>
    <row r="517" spans="1:17" s="55" customFormat="1" x14ac:dyDescent="0.2">
      <c r="A517" s="12" t="s">
        <v>124</v>
      </c>
      <c r="B517" s="22">
        <f>SUM(C517,E517,G517:J517)</f>
        <v>628</v>
      </c>
      <c r="C517" s="22">
        <f>D517</f>
        <v>166</v>
      </c>
      <c r="D517" s="23">
        <f>D516</f>
        <v>166</v>
      </c>
      <c r="E517" s="23">
        <f>F517</f>
        <v>218</v>
      </c>
      <c r="F517" s="23">
        <f t="shared" ref="F517:J517" si="79">F516</f>
        <v>218</v>
      </c>
      <c r="G517" s="23">
        <f t="shared" si="79"/>
        <v>113</v>
      </c>
      <c r="H517" s="23">
        <f t="shared" si="79"/>
        <v>5</v>
      </c>
      <c r="I517" s="23">
        <f t="shared" si="79"/>
        <v>0</v>
      </c>
      <c r="J517" s="23">
        <f t="shared" si="79"/>
        <v>126</v>
      </c>
      <c r="K517" s="57"/>
      <c r="M517" s="30"/>
    </row>
    <row r="518" spans="1:17" s="55" customFormat="1" ht="3.6" customHeight="1" x14ac:dyDescent="0.2">
      <c r="A518" s="58"/>
      <c r="B518" s="58"/>
      <c r="C518" s="19"/>
      <c r="D518" s="58"/>
      <c r="E518" s="58"/>
      <c r="F518" s="58"/>
      <c r="G518" s="58"/>
      <c r="H518" s="1"/>
      <c r="J518" s="30"/>
      <c r="K518" s="3"/>
      <c r="L518" s="3"/>
    </row>
    <row r="519" spans="1:17" s="55" customFormat="1" ht="60.75" x14ac:dyDescent="0.2">
      <c r="A519" s="8" t="s">
        <v>870</v>
      </c>
      <c r="B519" s="51" t="s">
        <v>0</v>
      </c>
      <c r="C519" s="51" t="s">
        <v>185</v>
      </c>
      <c r="D519" s="51" t="s">
        <v>400</v>
      </c>
      <c r="E519" s="51" t="s">
        <v>1</v>
      </c>
      <c r="F519" s="51" t="s">
        <v>64</v>
      </c>
      <c r="G519" s="51" t="s">
        <v>65</v>
      </c>
    </row>
    <row r="520" spans="1:17" s="55" customFormat="1" x14ac:dyDescent="0.2">
      <c r="A520" s="9" t="s">
        <v>2</v>
      </c>
      <c r="B520" s="2"/>
      <c r="C520" s="2" t="s">
        <v>3</v>
      </c>
      <c r="D520" s="2" t="s">
        <v>5</v>
      </c>
      <c r="E520" s="2" t="s">
        <v>9</v>
      </c>
      <c r="F520" s="2"/>
      <c r="G520" s="2"/>
    </row>
    <row r="521" spans="1:17" s="55" customFormat="1" x14ac:dyDescent="0.2">
      <c r="A521" s="10" t="s">
        <v>179</v>
      </c>
      <c r="B521" s="22">
        <f>SUM(C521,E521:G521)</f>
        <v>280</v>
      </c>
      <c r="C521" s="169">
        <f>D521</f>
        <v>233</v>
      </c>
      <c r="D521" s="154">
        <v>233</v>
      </c>
      <c r="E521" s="154">
        <v>1</v>
      </c>
      <c r="F521" s="154">
        <v>0</v>
      </c>
      <c r="G521" s="154">
        <v>46</v>
      </c>
      <c r="H521" s="57"/>
    </row>
    <row r="522" spans="1:17" s="55" customFormat="1" x14ac:dyDescent="0.2">
      <c r="A522" s="11" t="s">
        <v>80</v>
      </c>
      <c r="B522" s="22">
        <f>SUM(C522,E522:G522)</f>
        <v>252</v>
      </c>
      <c r="C522" s="169">
        <f>D522</f>
        <v>213</v>
      </c>
      <c r="D522" s="154">
        <v>213</v>
      </c>
      <c r="E522" s="154">
        <v>2</v>
      </c>
      <c r="F522" s="154">
        <v>0</v>
      </c>
      <c r="G522" s="154">
        <v>37</v>
      </c>
      <c r="H522" s="1"/>
      <c r="I522" s="57"/>
    </row>
    <row r="523" spans="1:17" s="55" customFormat="1" x14ac:dyDescent="0.2">
      <c r="A523" s="12" t="s">
        <v>124</v>
      </c>
      <c r="B523" s="22">
        <f>SUM(C523,E523:G523)</f>
        <v>532</v>
      </c>
      <c r="C523" s="22">
        <f>D523</f>
        <v>446</v>
      </c>
      <c r="D523" s="23">
        <f>SUM(D521:D522)</f>
        <v>446</v>
      </c>
      <c r="E523" s="23">
        <f>SUM(E521:E522)</f>
        <v>3</v>
      </c>
      <c r="F523" s="23">
        <f>SUM(F521:F522)</f>
        <v>0</v>
      </c>
      <c r="G523" s="23">
        <f>SUM(G521:G522)</f>
        <v>83</v>
      </c>
      <c r="H523" s="30"/>
      <c r="I523" s="1"/>
    </row>
    <row r="524" spans="1:17" s="55" customFormat="1" ht="3.6" customHeight="1" x14ac:dyDescent="0.2">
      <c r="A524" s="58"/>
      <c r="B524" s="58"/>
      <c r="C524" s="19"/>
      <c r="D524" s="58"/>
      <c r="E524" s="58"/>
      <c r="F524" s="58"/>
      <c r="G524" s="58"/>
      <c r="H524" s="1"/>
      <c r="J524" s="30"/>
      <c r="K524" s="30"/>
    </row>
    <row r="525" spans="1:17" s="55" customFormat="1" ht="69.75" x14ac:dyDescent="0.2">
      <c r="A525" s="8" t="s">
        <v>871</v>
      </c>
      <c r="B525" s="51" t="s">
        <v>0</v>
      </c>
      <c r="C525" s="51" t="s">
        <v>184</v>
      </c>
      <c r="D525" s="51" t="s">
        <v>401</v>
      </c>
      <c r="E525" s="51" t="s">
        <v>183</v>
      </c>
      <c r="F525" s="51" t="s">
        <v>1</v>
      </c>
      <c r="G525" s="51" t="s">
        <v>64</v>
      </c>
      <c r="H525" s="51" t="s">
        <v>65</v>
      </c>
      <c r="I525" s="30"/>
      <c r="J525" s="57"/>
      <c r="K525" s="26"/>
      <c r="L525" s="30"/>
      <c r="O525" s="57"/>
      <c r="P525" s="57"/>
    </row>
    <row r="526" spans="1:17" s="55" customFormat="1" x14ac:dyDescent="0.2">
      <c r="A526" s="9" t="s">
        <v>2</v>
      </c>
      <c r="B526" s="2"/>
      <c r="C526" s="2" t="s">
        <v>3</v>
      </c>
      <c r="D526" s="2" t="s">
        <v>5</v>
      </c>
      <c r="E526" s="2" t="s">
        <v>9</v>
      </c>
      <c r="F526" s="2" t="s">
        <v>9</v>
      </c>
      <c r="G526" s="2"/>
      <c r="H526" s="2"/>
      <c r="I526" s="30"/>
      <c r="J526" s="1"/>
      <c r="L526" s="26"/>
      <c r="O526" s="1"/>
      <c r="P526" s="58"/>
    </row>
    <row r="527" spans="1:17" s="55" customFormat="1" x14ac:dyDescent="0.2">
      <c r="A527" s="10" t="s">
        <v>179</v>
      </c>
      <c r="B527" s="22">
        <f>SUM(C527,E527:H527)</f>
        <v>280</v>
      </c>
      <c r="C527" s="169">
        <f>D527</f>
        <v>225</v>
      </c>
      <c r="D527" s="154">
        <v>225</v>
      </c>
      <c r="E527" s="154">
        <v>5</v>
      </c>
      <c r="F527" s="154">
        <v>0</v>
      </c>
      <c r="G527" s="154">
        <v>0</v>
      </c>
      <c r="H527" s="154">
        <v>50</v>
      </c>
      <c r="I527" s="26"/>
      <c r="J527" s="30"/>
      <c r="O527" s="30"/>
      <c r="P527" s="30"/>
      <c r="Q527" s="3"/>
    </row>
    <row r="528" spans="1:17" s="55" customFormat="1" x14ac:dyDescent="0.2">
      <c r="A528" s="11" t="s">
        <v>80</v>
      </c>
      <c r="B528" s="22">
        <f>SUM(C528,E528:H528)</f>
        <v>252</v>
      </c>
      <c r="C528" s="169">
        <f>D528</f>
        <v>219</v>
      </c>
      <c r="D528" s="154">
        <v>219</v>
      </c>
      <c r="E528" s="154">
        <v>6</v>
      </c>
      <c r="F528" s="154">
        <v>2</v>
      </c>
      <c r="G528" s="154">
        <v>0</v>
      </c>
      <c r="H528" s="154">
        <v>25</v>
      </c>
      <c r="J528" s="30"/>
      <c r="M528" s="57"/>
      <c r="N528" s="57"/>
      <c r="O528" s="30"/>
      <c r="P528" s="30"/>
      <c r="Q528" s="3"/>
    </row>
    <row r="529" spans="1:16" s="55" customFormat="1" x14ac:dyDescent="0.2">
      <c r="A529" s="12" t="s">
        <v>124</v>
      </c>
      <c r="B529" s="22">
        <f>SUM(C529,E529:H529)</f>
        <v>532</v>
      </c>
      <c r="C529" s="22">
        <f>D529</f>
        <v>444</v>
      </c>
      <c r="D529" s="23">
        <f>SUM(D527:D528)</f>
        <v>444</v>
      </c>
      <c r="E529" s="23">
        <v>11</v>
      </c>
      <c r="F529" s="23">
        <v>2</v>
      </c>
      <c r="G529" s="23">
        <f>SUM(G527:G528)</f>
        <v>0</v>
      </c>
      <c r="H529" s="23">
        <f>SUM(H527:H528)</f>
        <v>75</v>
      </c>
      <c r="I529" s="57"/>
      <c r="J529" s="26"/>
      <c r="M529" s="1"/>
      <c r="N529" s="1"/>
      <c r="O529" s="26"/>
      <c r="P529" s="26"/>
    </row>
    <row r="530" spans="1:16" s="55" customFormat="1" ht="3.6" customHeight="1" x14ac:dyDescent="0.2">
      <c r="H530" s="1"/>
      <c r="J530" s="3"/>
      <c r="L530" s="30"/>
      <c r="M530" s="30"/>
    </row>
    <row r="531" spans="1:16" s="55" customFormat="1" ht="66.75" x14ac:dyDescent="0.2">
      <c r="A531" s="8" t="s">
        <v>872</v>
      </c>
      <c r="B531" s="51" t="s">
        <v>0</v>
      </c>
      <c r="C531" s="51" t="s">
        <v>182</v>
      </c>
      <c r="D531" s="51" t="s">
        <v>402</v>
      </c>
      <c r="E531" s="51" t="s">
        <v>181</v>
      </c>
      <c r="F531" s="51" t="s">
        <v>403</v>
      </c>
      <c r="G531" s="51" t="s">
        <v>1</v>
      </c>
      <c r="H531" s="51" t="s">
        <v>64</v>
      </c>
      <c r="I531" s="51" t="s">
        <v>65</v>
      </c>
      <c r="J531" s="57"/>
      <c r="K531" s="3"/>
      <c r="M531" s="30"/>
      <c r="N531" s="30"/>
    </row>
    <row r="532" spans="1:16" s="55" customFormat="1" x14ac:dyDescent="0.2">
      <c r="A532" s="9" t="s">
        <v>76</v>
      </c>
      <c r="B532" s="2"/>
      <c r="C532" s="2" t="s">
        <v>3</v>
      </c>
      <c r="D532" s="2" t="s">
        <v>5</v>
      </c>
      <c r="E532" s="2" t="s">
        <v>3</v>
      </c>
      <c r="F532" s="2" t="s">
        <v>5</v>
      </c>
      <c r="G532" s="2" t="s">
        <v>9</v>
      </c>
      <c r="H532" s="2"/>
      <c r="I532" s="2"/>
      <c r="J532" s="1"/>
      <c r="M532" s="26"/>
      <c r="N532" s="26"/>
    </row>
    <row r="533" spans="1:16" s="55" customFormat="1" x14ac:dyDescent="0.2">
      <c r="A533" s="10" t="s">
        <v>179</v>
      </c>
      <c r="B533" s="22">
        <f>SUM(C533,E533,G533:I533)</f>
        <v>560</v>
      </c>
      <c r="C533" s="169">
        <f>D533</f>
        <v>215</v>
      </c>
      <c r="D533" s="154">
        <v>215</v>
      </c>
      <c r="E533" s="154">
        <f>F533</f>
        <v>219</v>
      </c>
      <c r="F533" s="154">
        <v>219</v>
      </c>
      <c r="G533" s="154">
        <v>1</v>
      </c>
      <c r="H533" s="154">
        <v>0</v>
      </c>
      <c r="I533" s="154">
        <v>125</v>
      </c>
      <c r="J533" s="42"/>
    </row>
    <row r="534" spans="1:16" s="55" customFormat="1" x14ac:dyDescent="0.2">
      <c r="A534" s="11" t="s">
        <v>80</v>
      </c>
      <c r="B534" s="22">
        <f>SUM(C534,E534,G534:I534)</f>
        <v>504</v>
      </c>
      <c r="C534" s="169">
        <f>D534</f>
        <v>196</v>
      </c>
      <c r="D534" s="154">
        <v>196</v>
      </c>
      <c r="E534" s="154">
        <f>F534</f>
        <v>202</v>
      </c>
      <c r="F534" s="154">
        <v>202</v>
      </c>
      <c r="G534" s="154">
        <v>2</v>
      </c>
      <c r="H534" s="154">
        <v>0</v>
      </c>
      <c r="I534" s="154">
        <v>104</v>
      </c>
      <c r="J534" s="42"/>
      <c r="K534" s="57"/>
    </row>
    <row r="535" spans="1:16" s="55" customFormat="1" x14ac:dyDescent="0.2">
      <c r="A535" s="12" t="s">
        <v>124</v>
      </c>
      <c r="B535" s="22">
        <f>SUM(C535,E535,G535:I535)</f>
        <v>1064</v>
      </c>
      <c r="C535" s="22">
        <f>D535</f>
        <v>411</v>
      </c>
      <c r="D535" s="23">
        <f>SUM(D533:D534)</f>
        <v>411</v>
      </c>
      <c r="E535" s="23">
        <f>F535</f>
        <v>421</v>
      </c>
      <c r="F535" s="23">
        <f>SUM(F533:F534)</f>
        <v>421</v>
      </c>
      <c r="G535" s="23">
        <f>SUM(G533:G534)</f>
        <v>3</v>
      </c>
      <c r="H535" s="23">
        <f>SUM(H533:H534)</f>
        <v>0</v>
      </c>
      <c r="I535" s="23">
        <f>SUM(I533:I534)</f>
        <v>229</v>
      </c>
      <c r="J535" s="38"/>
      <c r="K535" s="1"/>
      <c r="L535" s="57"/>
    </row>
    <row r="536" spans="1:16" s="55" customFormat="1" ht="3.6" customHeight="1" x14ac:dyDescent="0.2">
      <c r="H536" s="1"/>
      <c r="J536" s="30"/>
      <c r="K536" s="1"/>
    </row>
    <row r="537" spans="1:16" s="55" customFormat="1" ht="67.5" x14ac:dyDescent="0.2">
      <c r="A537" s="8" t="s">
        <v>873</v>
      </c>
      <c r="B537" s="51" t="s">
        <v>0</v>
      </c>
      <c r="C537" s="51" t="s">
        <v>180</v>
      </c>
      <c r="D537" s="51" t="s">
        <v>404</v>
      </c>
      <c r="E537" s="51" t="s">
        <v>1</v>
      </c>
      <c r="F537" s="51" t="s">
        <v>64</v>
      </c>
      <c r="G537" s="51" t="s">
        <v>65</v>
      </c>
      <c r="H537" s="30"/>
      <c r="I537" s="57"/>
      <c r="J537" s="30"/>
      <c r="K537" s="30"/>
    </row>
    <row r="538" spans="1:16" s="55" customFormat="1" x14ac:dyDescent="0.2">
      <c r="A538" s="9" t="s">
        <v>2</v>
      </c>
      <c r="B538" s="2"/>
      <c r="C538" s="2" t="s">
        <v>3</v>
      </c>
      <c r="D538" s="2" t="s">
        <v>5</v>
      </c>
      <c r="E538" s="2" t="s">
        <v>9</v>
      </c>
      <c r="F538" s="2"/>
      <c r="G538" s="2"/>
      <c r="H538" s="30"/>
      <c r="I538" s="58"/>
      <c r="J538" s="26"/>
      <c r="K538" s="30"/>
    </row>
    <row r="539" spans="1:16" s="55" customFormat="1" x14ac:dyDescent="0.2">
      <c r="A539" s="10" t="s">
        <v>179</v>
      </c>
      <c r="B539" s="22">
        <f>SUM(C539,E539:G539)</f>
        <v>280</v>
      </c>
      <c r="C539" s="169">
        <f>D539</f>
        <v>235</v>
      </c>
      <c r="D539" s="154">
        <v>235</v>
      </c>
      <c r="E539" s="154">
        <v>1</v>
      </c>
      <c r="F539" s="154">
        <v>0</v>
      </c>
      <c r="G539" s="154">
        <v>44</v>
      </c>
      <c r="H539" s="26"/>
      <c r="I539" s="30"/>
      <c r="K539" s="26"/>
    </row>
    <row r="540" spans="1:16" s="55" customFormat="1" x14ac:dyDescent="0.2">
      <c r="A540" s="11" t="s">
        <v>80</v>
      </c>
      <c r="B540" s="22">
        <f>SUM(C540,E540:G540)</f>
        <v>252</v>
      </c>
      <c r="C540" s="169">
        <f>D540</f>
        <v>216</v>
      </c>
      <c r="D540" s="154">
        <v>216</v>
      </c>
      <c r="E540" s="154">
        <v>1</v>
      </c>
      <c r="F540" s="154">
        <v>0</v>
      </c>
      <c r="G540" s="154">
        <v>35</v>
      </c>
      <c r="I540" s="30"/>
    </row>
    <row r="541" spans="1:16" s="55" customFormat="1" x14ac:dyDescent="0.2">
      <c r="A541" s="12" t="s">
        <v>124</v>
      </c>
      <c r="B541" s="22">
        <f>SUM(C541,E541:G541)</f>
        <v>532</v>
      </c>
      <c r="C541" s="22">
        <f>D541</f>
        <v>451</v>
      </c>
      <c r="D541" s="23">
        <f>SUM(D539:D540)</f>
        <v>451</v>
      </c>
      <c r="E541" s="23">
        <f>SUM(E539:E540)</f>
        <v>2</v>
      </c>
      <c r="F541" s="23">
        <f>SUM(F539:F540)</f>
        <v>0</v>
      </c>
      <c r="G541" s="23">
        <f>SUM(G539:G540)</f>
        <v>79</v>
      </c>
      <c r="H541" s="57"/>
      <c r="I541" s="26"/>
    </row>
    <row r="542" spans="1:16" s="55" customFormat="1" ht="3.6" customHeight="1" x14ac:dyDescent="0.2">
      <c r="H542" s="1"/>
      <c r="J542" s="3"/>
    </row>
    <row r="543" spans="1:16" s="55" customFormat="1" ht="48.75" x14ac:dyDescent="0.2">
      <c r="A543" s="8" t="s">
        <v>308</v>
      </c>
      <c r="B543" s="51" t="s">
        <v>0</v>
      </c>
      <c r="C543" s="51" t="s">
        <v>365</v>
      </c>
      <c r="D543" s="51" t="s">
        <v>304</v>
      </c>
      <c r="E543" s="51" t="s">
        <v>64</v>
      </c>
      <c r="F543" s="51" t="s">
        <v>65</v>
      </c>
      <c r="H543" s="1"/>
      <c r="J543" s="3"/>
    </row>
    <row r="544" spans="1:16" s="55" customFormat="1" x14ac:dyDescent="0.2">
      <c r="A544" s="9" t="s">
        <v>2</v>
      </c>
      <c r="B544" s="2"/>
      <c r="C544" s="2"/>
      <c r="D544" s="2"/>
      <c r="E544" s="2"/>
      <c r="F544" s="2"/>
      <c r="H544" s="1"/>
      <c r="J544" s="3"/>
    </row>
    <row r="545" spans="1:10" s="55" customFormat="1" x14ac:dyDescent="0.2">
      <c r="A545" s="10" t="s">
        <v>179</v>
      </c>
      <c r="B545" s="22">
        <f>SUM(C545:F545)</f>
        <v>280</v>
      </c>
      <c r="C545" s="169">
        <v>146</v>
      </c>
      <c r="D545" s="154">
        <v>117</v>
      </c>
      <c r="E545" s="154">
        <v>0</v>
      </c>
      <c r="F545" s="154">
        <v>17</v>
      </c>
      <c r="H545" s="1"/>
      <c r="J545" s="3"/>
    </row>
    <row r="546" spans="1:10" s="55" customFormat="1" x14ac:dyDescent="0.2">
      <c r="A546" s="11" t="s">
        <v>80</v>
      </c>
      <c r="B546" s="22">
        <f>SUM(C546:F546)</f>
        <v>252</v>
      </c>
      <c r="C546" s="169">
        <v>138</v>
      </c>
      <c r="D546" s="154">
        <v>101</v>
      </c>
      <c r="E546" s="154">
        <v>0</v>
      </c>
      <c r="F546" s="154">
        <v>13</v>
      </c>
      <c r="H546" s="1"/>
      <c r="J546" s="3"/>
    </row>
    <row r="547" spans="1:10" s="55" customFormat="1" x14ac:dyDescent="0.2">
      <c r="A547" s="12" t="s">
        <v>124</v>
      </c>
      <c r="B547" s="22">
        <f>SUM(C547:F547)</f>
        <v>532</v>
      </c>
      <c r="C547" s="22">
        <f>SUM(C545:C546)</f>
        <v>284</v>
      </c>
      <c r="D547" s="22">
        <f>SUM(D545:D546)</f>
        <v>218</v>
      </c>
      <c r="E547" s="22">
        <f>SUM(E545:E546)</f>
        <v>0</v>
      </c>
      <c r="F547" s="22">
        <f>SUM(F545:F546)</f>
        <v>30</v>
      </c>
      <c r="H547" s="1"/>
      <c r="J547" s="3"/>
    </row>
    <row r="548" spans="1:10" s="55" customFormat="1" ht="3.6" customHeight="1" x14ac:dyDescent="0.2">
      <c r="H548" s="1"/>
      <c r="J548" s="3"/>
    </row>
    <row r="549" spans="1:10" s="55" customFormat="1" ht="48.75" x14ac:dyDescent="0.2">
      <c r="A549" s="8" t="s">
        <v>310</v>
      </c>
      <c r="B549" s="51" t="s">
        <v>0</v>
      </c>
      <c r="C549" s="51" t="s">
        <v>365</v>
      </c>
      <c r="D549" s="51" t="s">
        <v>304</v>
      </c>
      <c r="E549" s="51" t="s">
        <v>64</v>
      </c>
      <c r="F549" s="51" t="s">
        <v>65</v>
      </c>
      <c r="H549" s="1"/>
      <c r="J549" s="3"/>
    </row>
    <row r="550" spans="1:10" s="55" customFormat="1" x14ac:dyDescent="0.2">
      <c r="A550" s="9" t="s">
        <v>2</v>
      </c>
      <c r="B550" s="2"/>
      <c r="C550" s="2"/>
      <c r="D550" s="2"/>
      <c r="E550" s="2"/>
      <c r="F550" s="2"/>
      <c r="H550" s="1"/>
      <c r="J550" s="3"/>
    </row>
    <row r="551" spans="1:10" s="55" customFormat="1" x14ac:dyDescent="0.2">
      <c r="A551" s="10" t="s">
        <v>179</v>
      </c>
      <c r="B551" s="22">
        <f>SUM(C551:F551)</f>
        <v>280</v>
      </c>
      <c r="C551" s="169">
        <v>165</v>
      </c>
      <c r="D551" s="154">
        <v>106</v>
      </c>
      <c r="E551" s="154">
        <v>0</v>
      </c>
      <c r="F551" s="154">
        <v>9</v>
      </c>
      <c r="H551" s="1"/>
      <c r="J551" s="3"/>
    </row>
    <row r="552" spans="1:10" s="55" customFormat="1" x14ac:dyDescent="0.2">
      <c r="A552" s="11" t="s">
        <v>80</v>
      </c>
      <c r="B552" s="22">
        <f>SUM(C552:F552)</f>
        <v>252</v>
      </c>
      <c r="C552" s="169">
        <v>148</v>
      </c>
      <c r="D552" s="154">
        <v>99</v>
      </c>
      <c r="E552" s="154">
        <v>0</v>
      </c>
      <c r="F552" s="154">
        <v>5</v>
      </c>
      <c r="H552" s="1"/>
      <c r="J552" s="3"/>
    </row>
    <row r="553" spans="1:10" s="55" customFormat="1" x14ac:dyDescent="0.2">
      <c r="A553" s="12" t="s">
        <v>124</v>
      </c>
      <c r="B553" s="22">
        <f>SUM(C553:F553)</f>
        <v>532</v>
      </c>
      <c r="C553" s="22">
        <f>SUM(C551:C552)</f>
        <v>313</v>
      </c>
      <c r="D553" s="22">
        <f>SUM(D551:D552)</f>
        <v>205</v>
      </c>
      <c r="E553" s="22">
        <f>SUM(E551:E552)</f>
        <v>0</v>
      </c>
      <c r="F553" s="22">
        <f>SUM(F551:F552)</f>
        <v>14</v>
      </c>
      <c r="H553" s="1"/>
      <c r="J553" s="3"/>
    </row>
    <row r="554" spans="1:10" s="55" customFormat="1" ht="3.6" customHeight="1" x14ac:dyDescent="0.2">
      <c r="H554" s="1"/>
      <c r="J554" s="3"/>
    </row>
    <row r="555" spans="1:10" s="55" customFormat="1" ht="48.75" x14ac:dyDescent="0.2">
      <c r="A555" s="8" t="s">
        <v>309</v>
      </c>
      <c r="B555" s="51" t="s">
        <v>0</v>
      </c>
      <c r="C555" s="51" t="s">
        <v>365</v>
      </c>
      <c r="D555" s="51" t="s">
        <v>304</v>
      </c>
      <c r="E555" s="51" t="s">
        <v>64</v>
      </c>
      <c r="F555" s="51" t="s">
        <v>65</v>
      </c>
      <c r="H555" s="1"/>
      <c r="J555" s="3"/>
    </row>
    <row r="556" spans="1:10" s="55" customFormat="1" x14ac:dyDescent="0.2">
      <c r="A556" s="9" t="s">
        <v>2</v>
      </c>
      <c r="B556" s="2"/>
      <c r="C556" s="2"/>
      <c r="D556" s="2"/>
      <c r="E556" s="2"/>
      <c r="F556" s="2"/>
      <c r="H556" s="1"/>
      <c r="J556" s="3"/>
    </row>
    <row r="557" spans="1:10" s="55" customFormat="1" x14ac:dyDescent="0.2">
      <c r="A557" s="10" t="s">
        <v>179</v>
      </c>
      <c r="B557" s="22">
        <f>SUM(C557:F557)</f>
        <v>280</v>
      </c>
      <c r="C557" s="169">
        <v>167</v>
      </c>
      <c r="D557" s="154">
        <v>103</v>
      </c>
      <c r="E557" s="154">
        <v>0</v>
      </c>
      <c r="F557" s="154">
        <v>10</v>
      </c>
      <c r="H557" s="1"/>
      <c r="J557" s="3"/>
    </row>
    <row r="558" spans="1:10" s="55" customFormat="1" x14ac:dyDescent="0.2">
      <c r="A558" s="11" t="s">
        <v>80</v>
      </c>
      <c r="B558" s="22">
        <f>SUM(C558:F558)</f>
        <v>252</v>
      </c>
      <c r="C558" s="169">
        <v>154</v>
      </c>
      <c r="D558" s="154">
        <v>92</v>
      </c>
      <c r="E558" s="154">
        <v>0</v>
      </c>
      <c r="F558" s="154">
        <v>6</v>
      </c>
      <c r="H558" s="1"/>
      <c r="J558" s="3"/>
    </row>
    <row r="559" spans="1:10" s="55" customFormat="1" x14ac:dyDescent="0.2">
      <c r="A559" s="12" t="s">
        <v>124</v>
      </c>
      <c r="B559" s="22">
        <f>SUM(C559:F559)</f>
        <v>532</v>
      </c>
      <c r="C559" s="22">
        <f>SUM(C557:C558)</f>
        <v>321</v>
      </c>
      <c r="D559" s="22">
        <f>SUM(D557:D558)</f>
        <v>195</v>
      </c>
      <c r="E559" s="22">
        <f>SUM(E557:E558)</f>
        <v>0</v>
      </c>
      <c r="F559" s="22">
        <f>SUM(F557:F558)</f>
        <v>16</v>
      </c>
      <c r="H559" s="1"/>
      <c r="J559" s="3"/>
    </row>
    <row r="560" spans="1:10" s="55" customFormat="1" ht="3.6" customHeight="1" x14ac:dyDescent="0.2">
      <c r="H560" s="1"/>
      <c r="J560" s="3"/>
    </row>
    <row r="561" spans="1:17" s="55" customFormat="1" ht="72" customHeight="1" x14ac:dyDescent="0.2">
      <c r="A561" s="8" t="s">
        <v>874</v>
      </c>
      <c r="B561" s="51" t="s">
        <v>0</v>
      </c>
      <c r="C561" s="51" t="s">
        <v>178</v>
      </c>
      <c r="D561" s="51" t="s">
        <v>405</v>
      </c>
      <c r="E561" s="51" t="s">
        <v>1</v>
      </c>
      <c r="F561" s="51" t="s">
        <v>64</v>
      </c>
      <c r="G561" s="51" t="s">
        <v>65</v>
      </c>
      <c r="H561" s="30"/>
      <c r="I561" s="57"/>
      <c r="J561" s="3"/>
    </row>
    <row r="562" spans="1:17" s="55" customFormat="1" x14ac:dyDescent="0.2">
      <c r="A562" s="9" t="s">
        <v>2</v>
      </c>
      <c r="B562" s="2"/>
      <c r="C562" s="2" t="s">
        <v>3</v>
      </c>
      <c r="D562" s="2" t="s">
        <v>5</v>
      </c>
      <c r="E562" s="2" t="s">
        <v>9</v>
      </c>
      <c r="F562" s="2"/>
      <c r="G562" s="2"/>
      <c r="H562" s="30"/>
      <c r="I562" s="1"/>
    </row>
    <row r="563" spans="1:17" s="55" customFormat="1" x14ac:dyDescent="0.2">
      <c r="A563" s="10" t="s">
        <v>46</v>
      </c>
      <c r="B563" s="22">
        <f>SUM(C563,E563:G563)</f>
        <v>293</v>
      </c>
      <c r="C563" s="169">
        <f>D563</f>
        <v>258</v>
      </c>
      <c r="D563" s="154">
        <v>258</v>
      </c>
      <c r="E563" s="154">
        <v>0</v>
      </c>
      <c r="F563" s="154">
        <v>0</v>
      </c>
      <c r="G563" s="154">
        <v>35</v>
      </c>
      <c r="H563" s="26"/>
      <c r="I563" s="30"/>
    </row>
    <row r="564" spans="1:17" s="55" customFormat="1" x14ac:dyDescent="0.2">
      <c r="A564" s="11" t="s">
        <v>47</v>
      </c>
      <c r="B564" s="22">
        <f>SUM(C564,E564:G564)</f>
        <v>300</v>
      </c>
      <c r="C564" s="169">
        <f>D564</f>
        <v>247</v>
      </c>
      <c r="D564" s="154">
        <v>247</v>
      </c>
      <c r="E564" s="154">
        <v>2</v>
      </c>
      <c r="F564" s="154">
        <v>0</v>
      </c>
      <c r="G564" s="154">
        <v>51</v>
      </c>
      <c r="I564" s="30"/>
      <c r="J564" s="57"/>
    </row>
    <row r="565" spans="1:17" s="55" customFormat="1" x14ac:dyDescent="0.2">
      <c r="A565" s="12" t="s">
        <v>124</v>
      </c>
      <c r="B565" s="22">
        <f>SUM(C565,E565:G565)</f>
        <v>593</v>
      </c>
      <c r="C565" s="22">
        <f>D565</f>
        <v>505</v>
      </c>
      <c r="D565" s="23">
        <f>SUM(D563:D564)</f>
        <v>505</v>
      </c>
      <c r="E565" s="23">
        <f>SUM(E563:E564)</f>
        <v>2</v>
      </c>
      <c r="F565" s="23">
        <f>SUM(F563:F564)</f>
        <v>0</v>
      </c>
      <c r="G565" s="23">
        <f>SUM(G563:G564)</f>
        <v>86</v>
      </c>
      <c r="H565" s="57"/>
      <c r="I565" s="26"/>
      <c r="J565" s="1"/>
    </row>
    <row r="566" spans="1:17" s="55" customFormat="1" ht="3.6" customHeight="1" x14ac:dyDescent="0.2">
      <c r="H566" s="1"/>
      <c r="J566" s="30"/>
    </row>
    <row r="567" spans="1:17" s="55" customFormat="1" ht="69" x14ac:dyDescent="0.2">
      <c r="A567" s="8" t="s">
        <v>875</v>
      </c>
      <c r="B567" s="51" t="s">
        <v>0</v>
      </c>
      <c r="C567" s="51" t="s">
        <v>177</v>
      </c>
      <c r="D567" s="51" t="s">
        <v>406</v>
      </c>
      <c r="E567" s="51" t="s">
        <v>1</v>
      </c>
      <c r="F567" s="51" t="s">
        <v>64</v>
      </c>
      <c r="G567" s="51" t="s">
        <v>65</v>
      </c>
      <c r="H567" s="30"/>
      <c r="I567" s="57"/>
      <c r="J567" s="30"/>
      <c r="K567" s="3"/>
    </row>
    <row r="568" spans="1:17" s="55" customFormat="1" x14ac:dyDescent="0.2">
      <c r="A568" s="9" t="s">
        <v>2</v>
      </c>
      <c r="B568" s="2"/>
      <c r="C568" s="2" t="s">
        <v>3</v>
      </c>
      <c r="D568" s="2" t="s">
        <v>5</v>
      </c>
      <c r="E568" s="2" t="s">
        <v>9</v>
      </c>
      <c r="F568" s="2"/>
      <c r="G568" s="2"/>
      <c r="H568" s="30"/>
      <c r="I568" s="58"/>
      <c r="J568" s="26"/>
      <c r="K568" s="3"/>
    </row>
    <row r="569" spans="1:17" s="55" customFormat="1" x14ac:dyDescent="0.2">
      <c r="A569" s="10" t="s">
        <v>46</v>
      </c>
      <c r="B569" s="22">
        <f>SUM(C569,E569:G569)</f>
        <v>293</v>
      </c>
      <c r="C569" s="169">
        <f>D569</f>
        <v>264</v>
      </c>
      <c r="D569" s="154">
        <v>264</v>
      </c>
      <c r="E569" s="154">
        <v>0</v>
      </c>
      <c r="F569" s="154">
        <v>0</v>
      </c>
      <c r="G569" s="154">
        <v>29</v>
      </c>
      <c r="H569" s="26"/>
      <c r="I569" s="30"/>
    </row>
    <row r="570" spans="1:17" s="55" customFormat="1" x14ac:dyDescent="0.2">
      <c r="A570" s="11" t="s">
        <v>47</v>
      </c>
      <c r="B570" s="22">
        <f>SUM(C570,E570:G570)</f>
        <v>300</v>
      </c>
      <c r="C570" s="169">
        <f>D570</f>
        <v>257</v>
      </c>
      <c r="D570" s="154">
        <v>257</v>
      </c>
      <c r="E570" s="154">
        <v>0</v>
      </c>
      <c r="F570" s="154">
        <v>0</v>
      </c>
      <c r="G570" s="154">
        <v>43</v>
      </c>
      <c r="I570" s="30"/>
      <c r="N570" s="3"/>
    </row>
    <row r="571" spans="1:17" s="55" customFormat="1" x14ac:dyDescent="0.2">
      <c r="A571" s="12" t="s">
        <v>124</v>
      </c>
      <c r="B571" s="22">
        <f>SUM(C571,E571:G571)</f>
        <v>593</v>
      </c>
      <c r="C571" s="22">
        <f>D571</f>
        <v>521</v>
      </c>
      <c r="D571" s="23">
        <f>SUM(D569:D570)</f>
        <v>521</v>
      </c>
      <c r="E571" s="23">
        <f>SUM(E569:E570)</f>
        <v>0</v>
      </c>
      <c r="F571" s="23">
        <f>SUM(F569:F570)</f>
        <v>0</v>
      </c>
      <c r="G571" s="23">
        <f>SUM(G569:G570)</f>
        <v>72</v>
      </c>
      <c r="H571" s="58"/>
      <c r="I571" s="26"/>
      <c r="L571" s="57"/>
      <c r="M571" s="57"/>
      <c r="N571" s="3"/>
    </row>
    <row r="572" spans="1:17" s="55" customFormat="1" ht="3.6" customHeight="1" x14ac:dyDescent="0.2">
      <c r="H572" s="57"/>
      <c r="L572" s="1"/>
      <c r="M572" s="1"/>
    </row>
    <row r="573" spans="1:17" s="55" customFormat="1" ht="81" x14ac:dyDescent="0.2">
      <c r="A573" s="8" t="s">
        <v>876</v>
      </c>
      <c r="B573" s="51" t="s">
        <v>0</v>
      </c>
      <c r="C573" s="51" t="s">
        <v>176</v>
      </c>
      <c r="D573" s="51" t="s">
        <v>408</v>
      </c>
      <c r="E573" s="51" t="s">
        <v>175</v>
      </c>
      <c r="F573" s="51" t="s">
        <v>175</v>
      </c>
      <c r="G573" s="51" t="s">
        <v>174</v>
      </c>
      <c r="H573" s="51" t="s">
        <v>407</v>
      </c>
      <c r="I573" s="51" t="s">
        <v>1</v>
      </c>
      <c r="J573" s="51" t="s">
        <v>64</v>
      </c>
      <c r="K573" s="51" t="s">
        <v>65</v>
      </c>
      <c r="L573" s="47"/>
      <c r="M573" s="49"/>
      <c r="P573" s="26"/>
      <c r="Q573" s="26"/>
    </row>
    <row r="574" spans="1:17" s="55" customFormat="1" x14ac:dyDescent="0.2">
      <c r="A574" s="9" t="s">
        <v>76</v>
      </c>
      <c r="B574" s="2"/>
      <c r="C574" s="2" t="s">
        <v>3</v>
      </c>
      <c r="D574" s="2" t="s">
        <v>4</v>
      </c>
      <c r="E574" s="2" t="s">
        <v>3</v>
      </c>
      <c r="F574" s="2" t="s">
        <v>4</v>
      </c>
      <c r="G574" s="2" t="s">
        <v>3</v>
      </c>
      <c r="H574" s="2" t="s">
        <v>5</v>
      </c>
      <c r="I574" s="2" t="s">
        <v>9</v>
      </c>
      <c r="J574" s="2"/>
      <c r="K574" s="2"/>
      <c r="L574" s="26"/>
      <c r="M574" s="47"/>
      <c r="N574" s="58"/>
    </row>
    <row r="575" spans="1:17" s="55" customFormat="1" x14ac:dyDescent="0.2">
      <c r="A575" s="10" t="s">
        <v>46</v>
      </c>
      <c r="B575" s="22">
        <f>SUM(C575,E575,G575,I575:K575)</f>
        <v>586</v>
      </c>
      <c r="C575" s="169">
        <f>D575</f>
        <v>163</v>
      </c>
      <c r="D575" s="169">
        <v>163</v>
      </c>
      <c r="E575" s="169">
        <f>F575</f>
        <v>121</v>
      </c>
      <c r="F575" s="169">
        <v>121</v>
      </c>
      <c r="G575" s="154">
        <f>H575</f>
        <v>195</v>
      </c>
      <c r="H575" s="154">
        <v>195</v>
      </c>
      <c r="I575" s="154">
        <v>0</v>
      </c>
      <c r="J575" s="154">
        <v>0</v>
      </c>
      <c r="K575" s="154">
        <v>107</v>
      </c>
      <c r="M575" s="47"/>
      <c r="N575" s="57"/>
    </row>
    <row r="576" spans="1:17" s="55" customFormat="1" x14ac:dyDescent="0.2">
      <c r="A576" s="11" t="s">
        <v>47</v>
      </c>
      <c r="B576" s="22">
        <f>SUM(C576,E576,G576,I576:K576)</f>
        <v>600</v>
      </c>
      <c r="C576" s="169">
        <f>D576</f>
        <v>124</v>
      </c>
      <c r="D576" s="169">
        <v>124</v>
      </c>
      <c r="E576" s="169">
        <f>F576</f>
        <v>105</v>
      </c>
      <c r="F576" s="169">
        <v>105</v>
      </c>
      <c r="G576" s="154">
        <f>H576</f>
        <v>209</v>
      </c>
      <c r="H576" s="154">
        <v>209</v>
      </c>
      <c r="I576" s="154">
        <v>2</v>
      </c>
      <c r="J576" s="154">
        <v>0</v>
      </c>
      <c r="K576" s="154">
        <v>160</v>
      </c>
      <c r="L576" s="57"/>
      <c r="M576" s="26"/>
      <c r="N576" s="1"/>
      <c r="O576" s="57"/>
    </row>
    <row r="577" spans="1:15" s="55" customFormat="1" x14ac:dyDescent="0.2">
      <c r="A577" s="12" t="s">
        <v>124</v>
      </c>
      <c r="B577" s="22">
        <f>SUM(C577,E577,G577,I577:K577)</f>
        <v>1186</v>
      </c>
      <c r="C577" s="22">
        <f>D577</f>
        <v>287</v>
      </c>
      <c r="D577" s="22">
        <f>SUM(D575:D576)</f>
        <v>287</v>
      </c>
      <c r="E577" s="22">
        <f>F577</f>
        <v>226</v>
      </c>
      <c r="F577" s="22">
        <f>SUM(F575:F576)</f>
        <v>226</v>
      </c>
      <c r="G577" s="23">
        <f>H577</f>
        <v>404</v>
      </c>
      <c r="H577" s="23">
        <f>SUM(H575:H576)</f>
        <v>404</v>
      </c>
      <c r="I577" s="23">
        <f>SUM(I575:I576)</f>
        <v>2</v>
      </c>
      <c r="J577" s="23">
        <f>SUM(J575:J576)</f>
        <v>0</v>
      </c>
      <c r="K577" s="23">
        <f>SUM(K575:K576)</f>
        <v>267</v>
      </c>
      <c r="L577" s="1"/>
      <c r="N577" s="47"/>
      <c r="O577" s="1"/>
    </row>
    <row r="578" spans="1:15" s="55" customFormat="1" ht="3.6" customHeight="1" x14ac:dyDescent="0.2">
      <c r="A578" s="59"/>
      <c r="B578" s="57"/>
      <c r="C578" s="57"/>
      <c r="D578" s="57"/>
      <c r="E578" s="57"/>
      <c r="F578" s="57"/>
      <c r="G578" s="57"/>
      <c r="H578" s="30"/>
      <c r="I578" s="57"/>
      <c r="J578" s="47"/>
      <c r="K578" s="47"/>
    </row>
    <row r="579" spans="1:15" s="55" customFormat="1" ht="76.5" customHeight="1" x14ac:dyDescent="0.2">
      <c r="A579" s="8" t="s">
        <v>877</v>
      </c>
      <c r="B579" s="51" t="s">
        <v>0</v>
      </c>
      <c r="C579" s="51" t="s">
        <v>173</v>
      </c>
      <c r="D579" s="51" t="s">
        <v>173</v>
      </c>
      <c r="E579" s="51" t="s">
        <v>172</v>
      </c>
      <c r="F579" s="51" t="s">
        <v>409</v>
      </c>
      <c r="G579" s="51" t="s">
        <v>1</v>
      </c>
      <c r="H579" s="51" t="s">
        <v>64</v>
      </c>
      <c r="I579" s="51" t="s">
        <v>65</v>
      </c>
    </row>
    <row r="580" spans="1:15" s="55" customFormat="1" x14ac:dyDescent="0.2">
      <c r="A580" s="9" t="s">
        <v>2</v>
      </c>
      <c r="B580" s="2"/>
      <c r="C580" s="2" t="s">
        <v>3</v>
      </c>
      <c r="D580" s="2" t="s">
        <v>4</v>
      </c>
      <c r="E580" s="2" t="s">
        <v>3</v>
      </c>
      <c r="F580" s="2" t="s">
        <v>5</v>
      </c>
      <c r="G580" s="2" t="s">
        <v>9</v>
      </c>
      <c r="H580" s="2"/>
      <c r="I580" s="2"/>
    </row>
    <row r="581" spans="1:15" s="55" customFormat="1" x14ac:dyDescent="0.2">
      <c r="A581" s="10" t="s">
        <v>46</v>
      </c>
      <c r="B581" s="22">
        <f>SUM(C581,E581,G581:I581)</f>
        <v>293</v>
      </c>
      <c r="C581" s="169">
        <f>D581</f>
        <v>110</v>
      </c>
      <c r="D581" s="169">
        <v>110</v>
      </c>
      <c r="E581" s="169">
        <f>F581</f>
        <v>180</v>
      </c>
      <c r="F581" s="169">
        <v>180</v>
      </c>
      <c r="G581" s="154">
        <v>0</v>
      </c>
      <c r="H581" s="154">
        <v>0</v>
      </c>
      <c r="I581" s="154">
        <v>3</v>
      </c>
      <c r="J581" s="57"/>
    </row>
    <row r="582" spans="1:15" s="55" customFormat="1" x14ac:dyDescent="0.2">
      <c r="A582" s="11" t="s">
        <v>47</v>
      </c>
      <c r="B582" s="22">
        <f>SUM(C582,E582,G582:I582)</f>
        <v>300</v>
      </c>
      <c r="C582" s="169">
        <f>D582</f>
        <v>144</v>
      </c>
      <c r="D582" s="169">
        <v>144</v>
      </c>
      <c r="E582" s="169">
        <f>F582</f>
        <v>151</v>
      </c>
      <c r="F582" s="169">
        <v>151</v>
      </c>
      <c r="G582" s="154">
        <v>1</v>
      </c>
      <c r="H582" s="154">
        <v>0</v>
      </c>
      <c r="I582" s="154">
        <v>4</v>
      </c>
      <c r="J582" s="47"/>
    </row>
    <row r="583" spans="1:15" s="55" customFormat="1" x14ac:dyDescent="0.2">
      <c r="A583" s="12" t="s">
        <v>124</v>
      </c>
      <c r="B583" s="22">
        <f>SUM(C583,E583,G583:I583)</f>
        <v>593</v>
      </c>
      <c r="C583" s="22">
        <f>D583</f>
        <v>254</v>
      </c>
      <c r="D583" s="22">
        <f>SUM(D581:D582)</f>
        <v>254</v>
      </c>
      <c r="E583" s="22">
        <f>F583</f>
        <v>331</v>
      </c>
      <c r="F583" s="22">
        <f>SUM(F581:F582)</f>
        <v>331</v>
      </c>
      <c r="G583" s="23">
        <f>SUM(G581:G582)</f>
        <v>1</v>
      </c>
      <c r="H583" s="23">
        <f>SUM(H581:H582)</f>
        <v>0</v>
      </c>
      <c r="I583" s="23">
        <f>SUM(I581:I582)</f>
        <v>7</v>
      </c>
      <c r="J583" s="26"/>
    </row>
    <row r="584" spans="1:15" s="55" customFormat="1" ht="3.6" customHeight="1" x14ac:dyDescent="0.2">
      <c r="A584" s="17"/>
      <c r="B584" s="1"/>
      <c r="C584" s="1"/>
      <c r="D584" s="1"/>
      <c r="E584" s="1"/>
      <c r="F584" s="1"/>
      <c r="G584" s="1"/>
      <c r="H584" s="38"/>
      <c r="I584" s="1"/>
      <c r="J584" s="26"/>
      <c r="K584" s="3"/>
    </row>
    <row r="585" spans="1:15" s="55" customFormat="1" ht="72" x14ac:dyDescent="0.2">
      <c r="A585" s="8" t="s">
        <v>878</v>
      </c>
      <c r="B585" s="51" t="s">
        <v>0</v>
      </c>
      <c r="C585" s="51" t="s">
        <v>171</v>
      </c>
      <c r="D585" s="51" t="s">
        <v>410</v>
      </c>
      <c r="E585" s="51" t="s">
        <v>171</v>
      </c>
      <c r="F585" s="51" t="s">
        <v>171</v>
      </c>
      <c r="G585" s="51" t="s">
        <v>170</v>
      </c>
      <c r="H585" s="51" t="s">
        <v>170</v>
      </c>
      <c r="I585" s="51" t="s">
        <v>170</v>
      </c>
      <c r="J585" s="51" t="s">
        <v>170</v>
      </c>
      <c r="K585" s="51" t="s">
        <v>1</v>
      </c>
      <c r="L585" s="51" t="s">
        <v>67</v>
      </c>
      <c r="M585" s="51" t="s">
        <v>164</v>
      </c>
    </row>
    <row r="586" spans="1:15" s="55" customFormat="1" x14ac:dyDescent="0.2">
      <c r="A586" s="9" t="s">
        <v>2</v>
      </c>
      <c r="B586" s="2"/>
      <c r="C586" s="2" t="s">
        <v>3</v>
      </c>
      <c r="D586" s="2" t="s">
        <v>4</v>
      </c>
      <c r="E586" s="2" t="s">
        <v>7</v>
      </c>
      <c r="F586" s="2" t="s">
        <v>95</v>
      </c>
      <c r="G586" s="2" t="s">
        <v>3</v>
      </c>
      <c r="H586" s="2" t="s">
        <v>5</v>
      </c>
      <c r="I586" s="2" t="s">
        <v>6</v>
      </c>
      <c r="J586" s="2" t="s">
        <v>8</v>
      </c>
      <c r="K586" s="2" t="s">
        <v>9</v>
      </c>
      <c r="L586" s="2"/>
      <c r="M586" s="2"/>
      <c r="N586" s="57"/>
    </row>
    <row r="587" spans="1:15" s="55" customFormat="1" x14ac:dyDescent="0.2">
      <c r="A587" s="11" t="s">
        <v>10</v>
      </c>
      <c r="B587" s="29">
        <f t="shared" ref="B587:B595" si="80">SUM(C587,G587,K587:M587)</f>
        <v>542</v>
      </c>
      <c r="C587" s="172">
        <f>SUM(D587:F587)</f>
        <v>307</v>
      </c>
      <c r="D587" s="173">
        <v>249</v>
      </c>
      <c r="E587" s="173">
        <v>46</v>
      </c>
      <c r="F587" s="173">
        <v>12</v>
      </c>
      <c r="G587" s="173">
        <f>SUM(H587:J587)</f>
        <v>217</v>
      </c>
      <c r="H587" s="173">
        <v>179</v>
      </c>
      <c r="I587" s="173">
        <v>24</v>
      </c>
      <c r="J587" s="173">
        <v>14</v>
      </c>
      <c r="K587" s="96">
        <v>0</v>
      </c>
      <c r="L587" s="173">
        <v>1</v>
      </c>
      <c r="M587" s="96">
        <v>17</v>
      </c>
      <c r="N587" s="1"/>
    </row>
    <row r="588" spans="1:15" s="55" customFormat="1" x14ac:dyDescent="0.2">
      <c r="A588" s="11" t="s">
        <v>11</v>
      </c>
      <c r="B588" s="29">
        <f t="shared" si="80"/>
        <v>371</v>
      </c>
      <c r="C588" s="172">
        <f t="shared" ref="C588:C595" si="81">SUM(D588:F588)</f>
        <v>229</v>
      </c>
      <c r="D588" s="173">
        <v>202</v>
      </c>
      <c r="E588" s="173">
        <v>21</v>
      </c>
      <c r="F588" s="173">
        <v>6</v>
      </c>
      <c r="G588" s="173">
        <f t="shared" ref="G588:G595" si="82">SUM(H588:J588)</f>
        <v>129</v>
      </c>
      <c r="H588" s="173">
        <v>104</v>
      </c>
      <c r="I588" s="173">
        <v>18</v>
      </c>
      <c r="J588" s="173">
        <v>7</v>
      </c>
      <c r="K588" s="96">
        <v>0</v>
      </c>
      <c r="L588" s="173">
        <v>1</v>
      </c>
      <c r="M588" s="96">
        <v>12</v>
      </c>
      <c r="N588" s="47"/>
    </row>
    <row r="589" spans="1:15" s="55" customFormat="1" x14ac:dyDescent="0.2">
      <c r="A589" s="11" t="s">
        <v>12</v>
      </c>
      <c r="B589" s="29">
        <f t="shared" si="80"/>
        <v>504</v>
      </c>
      <c r="C589" s="172">
        <f t="shared" si="81"/>
        <v>262</v>
      </c>
      <c r="D589" s="173">
        <v>235</v>
      </c>
      <c r="E589" s="173">
        <v>23</v>
      </c>
      <c r="F589" s="173">
        <v>4</v>
      </c>
      <c r="G589" s="173">
        <f t="shared" si="82"/>
        <v>226</v>
      </c>
      <c r="H589" s="173">
        <v>178</v>
      </c>
      <c r="I589" s="173">
        <v>40</v>
      </c>
      <c r="J589" s="173">
        <v>8</v>
      </c>
      <c r="K589" s="96">
        <v>0</v>
      </c>
      <c r="L589" s="173">
        <v>0</v>
      </c>
      <c r="M589" s="96">
        <v>16</v>
      </c>
      <c r="N589" s="26"/>
    </row>
    <row r="590" spans="1:15" s="55" customFormat="1" x14ac:dyDescent="0.2">
      <c r="A590" s="11" t="s">
        <v>15</v>
      </c>
      <c r="B590" s="29">
        <f t="shared" si="80"/>
        <v>608</v>
      </c>
      <c r="C590" s="172">
        <f t="shared" si="81"/>
        <v>366</v>
      </c>
      <c r="D590" s="173">
        <v>323</v>
      </c>
      <c r="E590" s="173">
        <v>35</v>
      </c>
      <c r="F590" s="173">
        <v>8</v>
      </c>
      <c r="G590" s="173">
        <f t="shared" si="82"/>
        <v>221</v>
      </c>
      <c r="H590" s="173">
        <v>176</v>
      </c>
      <c r="I590" s="173">
        <v>26</v>
      </c>
      <c r="J590" s="173">
        <v>19</v>
      </c>
      <c r="K590" s="96">
        <v>0</v>
      </c>
      <c r="L590" s="173">
        <v>0</v>
      </c>
      <c r="M590" s="96">
        <v>21</v>
      </c>
    </row>
    <row r="591" spans="1:15" s="55" customFormat="1" x14ac:dyDescent="0.2">
      <c r="A591" s="11" t="s">
        <v>16</v>
      </c>
      <c r="B591" s="29">
        <f t="shared" si="80"/>
        <v>451</v>
      </c>
      <c r="C591" s="172">
        <f t="shared" si="81"/>
        <v>275</v>
      </c>
      <c r="D591" s="173">
        <v>247</v>
      </c>
      <c r="E591" s="173">
        <v>20</v>
      </c>
      <c r="F591" s="173">
        <v>8</v>
      </c>
      <c r="G591" s="173">
        <f t="shared" si="82"/>
        <v>162</v>
      </c>
      <c r="H591" s="173">
        <v>133</v>
      </c>
      <c r="I591" s="173">
        <v>17</v>
      </c>
      <c r="J591" s="173">
        <v>12</v>
      </c>
      <c r="K591" s="96">
        <v>0</v>
      </c>
      <c r="L591" s="173">
        <v>0</v>
      </c>
      <c r="M591" s="96">
        <v>14</v>
      </c>
      <c r="N591" s="3"/>
    </row>
    <row r="592" spans="1:15" s="55" customFormat="1" x14ac:dyDescent="0.2">
      <c r="A592" s="11" t="s">
        <v>19</v>
      </c>
      <c r="B592" s="29">
        <f t="shared" si="80"/>
        <v>152</v>
      </c>
      <c r="C592" s="172">
        <f t="shared" si="81"/>
        <v>68</v>
      </c>
      <c r="D592" s="173">
        <v>59</v>
      </c>
      <c r="E592" s="173">
        <v>8</v>
      </c>
      <c r="F592" s="173">
        <v>1</v>
      </c>
      <c r="G592" s="173">
        <f t="shared" si="82"/>
        <v>79</v>
      </c>
      <c r="H592" s="173">
        <v>67</v>
      </c>
      <c r="I592" s="173">
        <v>9</v>
      </c>
      <c r="J592" s="173">
        <v>3</v>
      </c>
      <c r="K592" s="96">
        <v>0</v>
      </c>
      <c r="L592" s="173">
        <v>0</v>
      </c>
      <c r="M592" s="96">
        <v>5</v>
      </c>
      <c r="N592" s="3"/>
    </row>
    <row r="593" spans="1:13" s="55" customFormat="1" x14ac:dyDescent="0.2">
      <c r="A593" s="11" t="s">
        <v>13</v>
      </c>
      <c r="B593" s="29">
        <f t="shared" si="80"/>
        <v>415</v>
      </c>
      <c r="C593" s="172">
        <f t="shared" si="81"/>
        <v>178</v>
      </c>
      <c r="D593" s="173">
        <v>146</v>
      </c>
      <c r="E593" s="173">
        <v>23</v>
      </c>
      <c r="F593" s="173">
        <v>9</v>
      </c>
      <c r="G593" s="173">
        <f t="shared" si="82"/>
        <v>234</v>
      </c>
      <c r="H593" s="173">
        <v>172</v>
      </c>
      <c r="I593" s="173">
        <v>41</v>
      </c>
      <c r="J593" s="173">
        <v>21</v>
      </c>
      <c r="K593" s="96">
        <v>0</v>
      </c>
      <c r="L593" s="173">
        <v>0</v>
      </c>
      <c r="M593" s="96">
        <v>3</v>
      </c>
    </row>
    <row r="594" spans="1:13" s="55" customFormat="1" x14ac:dyDescent="0.2">
      <c r="A594" s="11" t="s">
        <v>14</v>
      </c>
      <c r="B594" s="29">
        <f t="shared" si="80"/>
        <v>352</v>
      </c>
      <c r="C594" s="172">
        <f t="shared" si="81"/>
        <v>165</v>
      </c>
      <c r="D594" s="173">
        <v>142</v>
      </c>
      <c r="E594" s="173">
        <v>15</v>
      </c>
      <c r="F594" s="173">
        <v>8</v>
      </c>
      <c r="G594" s="173">
        <f t="shared" si="82"/>
        <v>179</v>
      </c>
      <c r="H594" s="173">
        <v>140</v>
      </c>
      <c r="I594" s="173">
        <v>25</v>
      </c>
      <c r="J594" s="173">
        <v>14</v>
      </c>
      <c r="K594" s="96">
        <v>0</v>
      </c>
      <c r="L594" s="173">
        <v>1</v>
      </c>
      <c r="M594" s="96">
        <v>7</v>
      </c>
    </row>
    <row r="595" spans="1:13" s="55" customFormat="1" x14ac:dyDescent="0.2">
      <c r="A595" s="12" t="s">
        <v>124</v>
      </c>
      <c r="B595" s="29">
        <f t="shared" si="80"/>
        <v>3395</v>
      </c>
      <c r="C595" s="22">
        <f t="shared" si="81"/>
        <v>1850</v>
      </c>
      <c r="D595" s="23">
        <f>SUM(D587:D594)</f>
        <v>1603</v>
      </c>
      <c r="E595" s="23">
        <f>SUM(E587:E594)</f>
        <v>191</v>
      </c>
      <c r="F595" s="23">
        <f>SUM(F587:F594)</f>
        <v>56</v>
      </c>
      <c r="G595" s="23">
        <f t="shared" si="82"/>
        <v>1447</v>
      </c>
      <c r="H595" s="23">
        <f t="shared" ref="H595:M595" si="83">SUM(H587:H594)</f>
        <v>1149</v>
      </c>
      <c r="I595" s="23">
        <f t="shared" si="83"/>
        <v>200</v>
      </c>
      <c r="J595" s="23">
        <f t="shared" si="83"/>
        <v>98</v>
      </c>
      <c r="K595" s="23">
        <f t="shared" si="83"/>
        <v>0</v>
      </c>
      <c r="L595" s="23">
        <f t="shared" si="83"/>
        <v>3</v>
      </c>
      <c r="M595" s="23">
        <f t="shared" si="83"/>
        <v>95</v>
      </c>
    </row>
    <row r="596" spans="1:13" s="55" customFormat="1" ht="15.75" customHeight="1" x14ac:dyDescent="0.2">
      <c r="A596" s="17"/>
      <c r="B596" s="1"/>
      <c r="C596" s="1"/>
      <c r="D596" s="1"/>
      <c r="E596" s="1"/>
      <c r="F596" s="1"/>
      <c r="G596" s="1"/>
      <c r="H596" s="30"/>
      <c r="I596" s="58"/>
    </row>
    <row r="597" spans="1:13" s="55" customFormat="1" ht="15.75" customHeight="1" x14ac:dyDescent="0.2">
      <c r="A597" s="17"/>
      <c r="B597" s="1"/>
      <c r="C597" s="1"/>
      <c r="D597" s="1"/>
      <c r="E597" s="1"/>
      <c r="F597" s="1"/>
      <c r="G597" s="1"/>
      <c r="H597" s="30"/>
      <c r="I597" s="58"/>
    </row>
    <row r="598" spans="1:13" s="55" customFormat="1" ht="67.5" x14ac:dyDescent="0.2">
      <c r="A598" s="8" t="s">
        <v>879</v>
      </c>
      <c r="B598" s="51" t="s">
        <v>0</v>
      </c>
      <c r="C598" s="51" t="s">
        <v>169</v>
      </c>
      <c r="D598" s="51" t="s">
        <v>413</v>
      </c>
      <c r="E598" s="51" t="s">
        <v>169</v>
      </c>
      <c r="F598" s="51" t="s">
        <v>169</v>
      </c>
      <c r="G598" s="51" t="s">
        <v>169</v>
      </c>
      <c r="H598" s="51" t="s">
        <v>1</v>
      </c>
      <c r="I598" s="51" t="s">
        <v>67</v>
      </c>
      <c r="J598" s="51" t="s">
        <v>164</v>
      </c>
    </row>
    <row r="599" spans="1:13" s="55" customFormat="1" x14ac:dyDescent="0.2">
      <c r="A599" s="9" t="s">
        <v>2</v>
      </c>
      <c r="B599" s="2"/>
      <c r="C599" s="2" t="s">
        <v>3</v>
      </c>
      <c r="D599" s="2" t="s">
        <v>5</v>
      </c>
      <c r="E599" s="2" t="s">
        <v>6</v>
      </c>
      <c r="F599" s="2" t="s">
        <v>7</v>
      </c>
      <c r="G599" s="2" t="s">
        <v>8</v>
      </c>
      <c r="H599" s="2" t="s">
        <v>9</v>
      </c>
      <c r="I599" s="2"/>
      <c r="J599" s="2"/>
    </row>
    <row r="600" spans="1:13" x14ac:dyDescent="0.2">
      <c r="A600" s="11" t="s">
        <v>10</v>
      </c>
      <c r="B600" s="29">
        <f>SUM(C600,H600:J600)</f>
        <v>542</v>
      </c>
      <c r="C600" s="172">
        <f>SUM(D600:G600)</f>
        <v>448</v>
      </c>
      <c r="D600" s="173">
        <v>291</v>
      </c>
      <c r="E600" s="173">
        <v>53</v>
      </c>
      <c r="F600" s="173">
        <v>51</v>
      </c>
      <c r="G600" s="173">
        <v>53</v>
      </c>
      <c r="H600" s="96">
        <v>2</v>
      </c>
      <c r="I600" s="173">
        <v>0</v>
      </c>
      <c r="J600" s="96">
        <v>92</v>
      </c>
    </row>
    <row r="601" spans="1:13" x14ac:dyDescent="0.2">
      <c r="A601" s="11" t="s">
        <v>11</v>
      </c>
      <c r="B601" s="29">
        <f t="shared" ref="B601:B608" si="84">SUM(C601,H601:J601)</f>
        <v>371</v>
      </c>
      <c r="C601" s="172">
        <f t="shared" ref="C601:C608" si="85">SUM(D601:G601)</f>
        <v>309</v>
      </c>
      <c r="D601" s="173">
        <v>196</v>
      </c>
      <c r="E601" s="173">
        <v>28</v>
      </c>
      <c r="F601" s="173">
        <v>42</v>
      </c>
      <c r="G601" s="173">
        <v>43</v>
      </c>
      <c r="H601" s="96">
        <v>1</v>
      </c>
      <c r="I601" s="173">
        <v>0</v>
      </c>
      <c r="J601" s="96">
        <v>61</v>
      </c>
    </row>
    <row r="602" spans="1:13" x14ac:dyDescent="0.2">
      <c r="A602" s="11" t="s">
        <v>12</v>
      </c>
      <c r="B602" s="29">
        <f t="shared" si="84"/>
        <v>504</v>
      </c>
      <c r="C602" s="172">
        <f t="shared" si="85"/>
        <v>418</v>
      </c>
      <c r="D602" s="173">
        <v>285</v>
      </c>
      <c r="E602" s="173">
        <v>54</v>
      </c>
      <c r="F602" s="173">
        <v>41</v>
      </c>
      <c r="G602" s="173">
        <v>38</v>
      </c>
      <c r="H602" s="96">
        <v>2</v>
      </c>
      <c r="I602" s="173">
        <v>0</v>
      </c>
      <c r="J602" s="96">
        <v>84</v>
      </c>
    </row>
    <row r="603" spans="1:13" x14ac:dyDescent="0.2">
      <c r="A603" s="11" t="s">
        <v>15</v>
      </c>
      <c r="B603" s="29">
        <f t="shared" si="84"/>
        <v>608</v>
      </c>
      <c r="C603" s="172">
        <f t="shared" si="85"/>
        <v>463</v>
      </c>
      <c r="D603" s="173">
        <v>264</v>
      </c>
      <c r="E603" s="173">
        <v>55</v>
      </c>
      <c r="F603" s="173">
        <v>77</v>
      </c>
      <c r="G603" s="173">
        <v>67</v>
      </c>
      <c r="H603" s="96">
        <v>0</v>
      </c>
      <c r="I603" s="173">
        <v>0</v>
      </c>
      <c r="J603" s="96">
        <v>145</v>
      </c>
    </row>
    <row r="604" spans="1:13" x14ac:dyDescent="0.2">
      <c r="A604" s="11" t="s">
        <v>16</v>
      </c>
      <c r="B604" s="29">
        <f t="shared" si="84"/>
        <v>451</v>
      </c>
      <c r="C604" s="172">
        <f t="shared" si="85"/>
        <v>341</v>
      </c>
      <c r="D604" s="173">
        <v>222</v>
      </c>
      <c r="E604" s="173">
        <v>23</v>
      </c>
      <c r="F604" s="173">
        <v>50</v>
      </c>
      <c r="G604" s="173">
        <v>46</v>
      </c>
      <c r="H604" s="96">
        <v>0</v>
      </c>
      <c r="I604" s="173">
        <v>0</v>
      </c>
      <c r="J604" s="96">
        <v>110</v>
      </c>
    </row>
    <row r="605" spans="1:13" x14ac:dyDescent="0.2">
      <c r="A605" s="11" t="s">
        <v>19</v>
      </c>
      <c r="B605" s="29">
        <f t="shared" si="84"/>
        <v>152</v>
      </c>
      <c r="C605" s="172">
        <f t="shared" si="85"/>
        <v>132</v>
      </c>
      <c r="D605" s="173">
        <v>93</v>
      </c>
      <c r="E605" s="173">
        <v>12</v>
      </c>
      <c r="F605" s="173">
        <v>18</v>
      </c>
      <c r="G605" s="173">
        <v>9</v>
      </c>
      <c r="H605" s="96">
        <v>0</v>
      </c>
      <c r="I605" s="173">
        <v>0</v>
      </c>
      <c r="J605" s="96">
        <v>20</v>
      </c>
    </row>
    <row r="606" spans="1:13" x14ac:dyDescent="0.2">
      <c r="A606" s="11" t="s">
        <v>13</v>
      </c>
      <c r="B606" s="29">
        <f t="shared" si="84"/>
        <v>415</v>
      </c>
      <c r="C606" s="172">
        <f t="shared" si="85"/>
        <v>347</v>
      </c>
      <c r="D606" s="173">
        <v>221</v>
      </c>
      <c r="E606" s="173">
        <v>46</v>
      </c>
      <c r="F606" s="173">
        <v>31</v>
      </c>
      <c r="G606" s="173">
        <v>49</v>
      </c>
      <c r="H606" s="96">
        <v>1</v>
      </c>
      <c r="I606" s="173">
        <v>0</v>
      </c>
      <c r="J606" s="96">
        <v>67</v>
      </c>
    </row>
    <row r="607" spans="1:13" x14ac:dyDescent="0.2">
      <c r="A607" s="11" t="s">
        <v>14</v>
      </c>
      <c r="B607" s="29">
        <f t="shared" si="84"/>
        <v>352</v>
      </c>
      <c r="C607" s="172">
        <f t="shared" si="85"/>
        <v>285</v>
      </c>
      <c r="D607" s="173">
        <v>190</v>
      </c>
      <c r="E607" s="173">
        <v>35</v>
      </c>
      <c r="F607" s="173">
        <v>22</v>
      </c>
      <c r="G607" s="173">
        <v>38</v>
      </c>
      <c r="H607" s="96">
        <v>0</v>
      </c>
      <c r="I607" s="173">
        <v>0</v>
      </c>
      <c r="J607" s="96">
        <v>67</v>
      </c>
    </row>
    <row r="608" spans="1:13" x14ac:dyDescent="0.2">
      <c r="A608" s="12" t="s">
        <v>124</v>
      </c>
      <c r="B608" s="29">
        <f t="shared" si="84"/>
        <v>3395</v>
      </c>
      <c r="C608" s="22">
        <f t="shared" si="85"/>
        <v>2743</v>
      </c>
      <c r="D608" s="23">
        <f t="shared" ref="D608:J608" si="86">SUM(D600:D607)</f>
        <v>1762</v>
      </c>
      <c r="E608" s="23">
        <f t="shared" si="86"/>
        <v>306</v>
      </c>
      <c r="F608" s="23">
        <f t="shared" si="86"/>
        <v>332</v>
      </c>
      <c r="G608" s="23">
        <f t="shared" si="86"/>
        <v>343</v>
      </c>
      <c r="H608" s="23">
        <f t="shared" si="86"/>
        <v>6</v>
      </c>
      <c r="I608" s="23">
        <f t="shared" si="86"/>
        <v>0</v>
      </c>
      <c r="J608" s="23">
        <f t="shared" si="86"/>
        <v>646</v>
      </c>
    </row>
    <row r="609" spans="1:19" ht="3.6" customHeight="1" x14ac:dyDescent="0.2"/>
    <row r="610" spans="1:19" ht="69" x14ac:dyDescent="0.2">
      <c r="A610" s="8" t="s">
        <v>880</v>
      </c>
      <c r="B610" s="51" t="s">
        <v>0</v>
      </c>
      <c r="C610" s="51" t="s">
        <v>168</v>
      </c>
      <c r="D610" s="51" t="s">
        <v>168</v>
      </c>
      <c r="E610" s="51" t="s">
        <v>168</v>
      </c>
      <c r="F610" s="51" t="s">
        <v>167</v>
      </c>
      <c r="G610" s="51" t="s">
        <v>167</v>
      </c>
      <c r="H610" s="51" t="s">
        <v>167</v>
      </c>
      <c r="I610" s="51" t="s">
        <v>166</v>
      </c>
      <c r="J610" s="51" t="s">
        <v>412</v>
      </c>
      <c r="K610" s="51" t="s">
        <v>166</v>
      </c>
      <c r="L610" s="51" t="s">
        <v>166</v>
      </c>
      <c r="M610" s="51" t="s">
        <v>165</v>
      </c>
      <c r="N610" s="51" t="s">
        <v>411</v>
      </c>
      <c r="O610" s="51" t="s">
        <v>165</v>
      </c>
      <c r="P610" s="51" t="s">
        <v>165</v>
      </c>
      <c r="Q610" s="51" t="s">
        <v>1</v>
      </c>
      <c r="R610" s="51" t="s">
        <v>67</v>
      </c>
      <c r="S610" s="51" t="s">
        <v>164</v>
      </c>
    </row>
    <row r="611" spans="1:19" x14ac:dyDescent="0.2">
      <c r="A611" s="9" t="s">
        <v>76</v>
      </c>
      <c r="B611" s="2"/>
      <c r="C611" s="2" t="s">
        <v>3</v>
      </c>
      <c r="D611" s="2" t="s">
        <v>4</v>
      </c>
      <c r="E611" s="2" t="s">
        <v>7</v>
      </c>
      <c r="F611" s="2" t="s">
        <v>3</v>
      </c>
      <c r="G611" s="2" t="s">
        <v>4</v>
      </c>
      <c r="H611" s="2" t="s">
        <v>7</v>
      </c>
      <c r="I611" s="2" t="s">
        <v>3</v>
      </c>
      <c r="J611" s="2" t="s">
        <v>5</v>
      </c>
      <c r="K611" s="2" t="s">
        <v>6</v>
      </c>
      <c r="L611" s="2" t="s">
        <v>8</v>
      </c>
      <c r="M611" s="2" t="s">
        <v>3</v>
      </c>
      <c r="N611" s="2" t="s">
        <v>5</v>
      </c>
      <c r="O611" s="2" t="s">
        <v>6</v>
      </c>
      <c r="P611" s="2" t="s">
        <v>95</v>
      </c>
      <c r="Q611" s="2" t="s">
        <v>9</v>
      </c>
      <c r="R611" s="2"/>
      <c r="S611" s="2"/>
    </row>
    <row r="612" spans="1:19" x14ac:dyDescent="0.2">
      <c r="A612" s="11" t="s">
        <v>10</v>
      </c>
      <c r="B612" s="29">
        <f t="shared" ref="B612:B620" si="87">SUM(C612,F612,I612,M612,Q612:S612)</f>
        <v>1084</v>
      </c>
      <c r="C612" s="172">
        <f>SUM(D612:E612)</f>
        <v>188</v>
      </c>
      <c r="D612" s="173">
        <v>164</v>
      </c>
      <c r="E612" s="173">
        <v>24</v>
      </c>
      <c r="F612" s="173">
        <f>SUM(G612:H612)</f>
        <v>168</v>
      </c>
      <c r="G612" s="173">
        <v>139</v>
      </c>
      <c r="H612" s="173">
        <v>29</v>
      </c>
      <c r="I612" s="173">
        <f>SUM(J612:L612)</f>
        <v>333</v>
      </c>
      <c r="J612" s="173">
        <v>249</v>
      </c>
      <c r="K612" s="173">
        <v>53</v>
      </c>
      <c r="L612" s="173">
        <v>31</v>
      </c>
      <c r="M612" s="173">
        <f>SUM(N612:P612)</f>
        <v>297</v>
      </c>
      <c r="N612" s="173">
        <v>243</v>
      </c>
      <c r="O612" s="173">
        <v>46</v>
      </c>
      <c r="P612" s="173">
        <v>8</v>
      </c>
      <c r="Q612" s="96">
        <v>0</v>
      </c>
      <c r="R612" s="173">
        <v>4</v>
      </c>
      <c r="S612" s="96">
        <v>94</v>
      </c>
    </row>
    <row r="613" spans="1:19" x14ac:dyDescent="0.2">
      <c r="A613" s="11" t="s">
        <v>11</v>
      </c>
      <c r="B613" s="29">
        <f t="shared" si="87"/>
        <v>742</v>
      </c>
      <c r="C613" s="172">
        <f t="shared" ref="C613:C620" si="88">SUM(D613:E613)</f>
        <v>179</v>
      </c>
      <c r="D613" s="173">
        <v>163</v>
      </c>
      <c r="E613" s="173">
        <v>16</v>
      </c>
      <c r="F613" s="173">
        <f t="shared" ref="F613:F620" si="89">SUM(G613:H613)</f>
        <v>158</v>
      </c>
      <c r="G613" s="173">
        <v>143</v>
      </c>
      <c r="H613" s="173">
        <v>15</v>
      </c>
      <c r="I613" s="173">
        <f t="shared" ref="I613:I620" si="90">SUM(J613:L613)</f>
        <v>188</v>
      </c>
      <c r="J613" s="173">
        <v>145</v>
      </c>
      <c r="K613" s="173">
        <v>27</v>
      </c>
      <c r="L613" s="173">
        <v>16</v>
      </c>
      <c r="M613" s="173">
        <f t="shared" ref="M613:M620" si="91">SUM(N613:P613)</f>
        <v>168</v>
      </c>
      <c r="N613" s="173">
        <v>138</v>
      </c>
      <c r="O613" s="173">
        <v>24</v>
      </c>
      <c r="P613" s="173">
        <v>6</v>
      </c>
      <c r="Q613" s="96">
        <v>0</v>
      </c>
      <c r="R613" s="173">
        <v>0</v>
      </c>
      <c r="S613" s="96">
        <v>49</v>
      </c>
    </row>
    <row r="614" spans="1:19" x14ac:dyDescent="0.2">
      <c r="A614" s="11" t="s">
        <v>12</v>
      </c>
      <c r="B614" s="29">
        <f t="shared" si="87"/>
        <v>1008</v>
      </c>
      <c r="C614" s="172">
        <f t="shared" si="88"/>
        <v>193</v>
      </c>
      <c r="D614" s="173">
        <v>177</v>
      </c>
      <c r="E614" s="173">
        <v>16</v>
      </c>
      <c r="F614" s="173">
        <f t="shared" si="89"/>
        <v>169</v>
      </c>
      <c r="G614" s="173">
        <v>157</v>
      </c>
      <c r="H614" s="173">
        <v>12</v>
      </c>
      <c r="I614" s="173">
        <f t="shared" si="90"/>
        <v>285</v>
      </c>
      <c r="J614" s="173">
        <v>228</v>
      </c>
      <c r="K614" s="173">
        <v>49</v>
      </c>
      <c r="L614" s="173">
        <v>8</v>
      </c>
      <c r="M614" s="173">
        <f t="shared" si="91"/>
        <v>289</v>
      </c>
      <c r="N614" s="173">
        <v>231</v>
      </c>
      <c r="O614" s="173">
        <v>52</v>
      </c>
      <c r="P614" s="173">
        <v>6</v>
      </c>
      <c r="Q614" s="96">
        <v>0</v>
      </c>
      <c r="R614" s="173">
        <v>2</v>
      </c>
      <c r="S614" s="96">
        <v>70</v>
      </c>
    </row>
    <row r="615" spans="1:19" x14ac:dyDescent="0.2">
      <c r="A615" s="11" t="s">
        <v>15</v>
      </c>
      <c r="B615" s="29">
        <f t="shared" si="87"/>
        <v>1216</v>
      </c>
      <c r="C615" s="172">
        <f t="shared" si="88"/>
        <v>309</v>
      </c>
      <c r="D615" s="173">
        <v>279</v>
      </c>
      <c r="E615" s="173">
        <v>30</v>
      </c>
      <c r="F615" s="173">
        <f t="shared" si="89"/>
        <v>264</v>
      </c>
      <c r="G615" s="173">
        <v>244</v>
      </c>
      <c r="H615" s="173">
        <v>20</v>
      </c>
      <c r="I615" s="173">
        <f t="shared" si="90"/>
        <v>289</v>
      </c>
      <c r="J615" s="173">
        <v>212</v>
      </c>
      <c r="K615" s="173">
        <v>48</v>
      </c>
      <c r="L615" s="173">
        <v>29</v>
      </c>
      <c r="M615" s="173">
        <f t="shared" si="91"/>
        <v>270</v>
      </c>
      <c r="N615" s="173">
        <v>210</v>
      </c>
      <c r="O615" s="173">
        <v>53</v>
      </c>
      <c r="P615" s="173">
        <v>7</v>
      </c>
      <c r="Q615" s="96">
        <v>0</v>
      </c>
      <c r="R615" s="173">
        <v>0</v>
      </c>
      <c r="S615" s="96">
        <v>84</v>
      </c>
    </row>
    <row r="616" spans="1:19" x14ac:dyDescent="0.2">
      <c r="A616" s="11" t="s">
        <v>16</v>
      </c>
      <c r="B616" s="29">
        <f t="shared" si="87"/>
        <v>902</v>
      </c>
      <c r="C616" s="172">
        <f t="shared" si="88"/>
        <v>210</v>
      </c>
      <c r="D616" s="173">
        <v>189</v>
      </c>
      <c r="E616" s="173">
        <v>21</v>
      </c>
      <c r="F616" s="173">
        <f t="shared" si="89"/>
        <v>204</v>
      </c>
      <c r="G616" s="173">
        <v>182</v>
      </c>
      <c r="H616" s="173">
        <v>22</v>
      </c>
      <c r="I616" s="173">
        <f t="shared" si="90"/>
        <v>232</v>
      </c>
      <c r="J616" s="173">
        <v>180</v>
      </c>
      <c r="K616" s="173">
        <v>29</v>
      </c>
      <c r="L616" s="173">
        <v>23</v>
      </c>
      <c r="M616" s="173">
        <f t="shared" si="91"/>
        <v>199</v>
      </c>
      <c r="N616" s="173">
        <v>153</v>
      </c>
      <c r="O616" s="173">
        <v>32</v>
      </c>
      <c r="P616" s="173">
        <v>14</v>
      </c>
      <c r="Q616" s="96">
        <v>0</v>
      </c>
      <c r="R616" s="173">
        <v>2</v>
      </c>
      <c r="S616" s="96">
        <v>55</v>
      </c>
    </row>
    <row r="617" spans="1:19" x14ac:dyDescent="0.2">
      <c r="A617" s="11" t="s">
        <v>19</v>
      </c>
      <c r="B617" s="29">
        <f t="shared" si="87"/>
        <v>304</v>
      </c>
      <c r="C617" s="172">
        <f t="shared" si="88"/>
        <v>51</v>
      </c>
      <c r="D617" s="173">
        <v>46</v>
      </c>
      <c r="E617" s="173">
        <v>5</v>
      </c>
      <c r="F617" s="173">
        <f t="shared" si="89"/>
        <v>61</v>
      </c>
      <c r="G617" s="173">
        <v>56</v>
      </c>
      <c r="H617" s="173">
        <v>5</v>
      </c>
      <c r="I617" s="173">
        <f t="shared" si="90"/>
        <v>97</v>
      </c>
      <c r="J617" s="173">
        <v>79</v>
      </c>
      <c r="K617" s="173">
        <v>13</v>
      </c>
      <c r="L617" s="173">
        <v>5</v>
      </c>
      <c r="M617" s="173">
        <f t="shared" si="91"/>
        <v>79</v>
      </c>
      <c r="N617" s="173">
        <v>65</v>
      </c>
      <c r="O617" s="173">
        <v>13</v>
      </c>
      <c r="P617" s="173">
        <v>1</v>
      </c>
      <c r="Q617" s="96">
        <v>0</v>
      </c>
      <c r="R617" s="173">
        <v>0</v>
      </c>
      <c r="S617" s="96">
        <v>16</v>
      </c>
    </row>
    <row r="618" spans="1:19" x14ac:dyDescent="0.2">
      <c r="A618" s="11" t="s">
        <v>13</v>
      </c>
      <c r="B618" s="29">
        <f t="shared" si="87"/>
        <v>830</v>
      </c>
      <c r="C618" s="172">
        <f t="shared" si="88"/>
        <v>138</v>
      </c>
      <c r="D618" s="173">
        <v>117</v>
      </c>
      <c r="E618" s="173">
        <v>21</v>
      </c>
      <c r="F618" s="173">
        <f t="shared" si="89"/>
        <v>160</v>
      </c>
      <c r="G618" s="173">
        <v>128</v>
      </c>
      <c r="H618" s="173">
        <v>32</v>
      </c>
      <c r="I618" s="173">
        <f t="shared" si="90"/>
        <v>257</v>
      </c>
      <c r="J618" s="173">
        <v>185</v>
      </c>
      <c r="K618" s="173">
        <v>41</v>
      </c>
      <c r="L618" s="173">
        <v>31</v>
      </c>
      <c r="M618" s="173">
        <f t="shared" si="91"/>
        <v>236</v>
      </c>
      <c r="N618" s="173">
        <v>180</v>
      </c>
      <c r="O618" s="173">
        <v>47</v>
      </c>
      <c r="P618" s="173">
        <v>9</v>
      </c>
      <c r="Q618" s="96">
        <v>0</v>
      </c>
      <c r="R618" s="173">
        <v>0</v>
      </c>
      <c r="S618" s="96">
        <v>39</v>
      </c>
    </row>
    <row r="619" spans="1:19" x14ac:dyDescent="0.2">
      <c r="A619" s="11" t="s">
        <v>14</v>
      </c>
      <c r="B619" s="29">
        <f t="shared" si="87"/>
        <v>704</v>
      </c>
      <c r="C619" s="172">
        <f t="shared" si="88"/>
        <v>117</v>
      </c>
      <c r="D619" s="173">
        <v>109</v>
      </c>
      <c r="E619" s="173">
        <v>8</v>
      </c>
      <c r="F619" s="173">
        <f t="shared" si="89"/>
        <v>120</v>
      </c>
      <c r="G619" s="173">
        <v>105</v>
      </c>
      <c r="H619" s="173">
        <v>15</v>
      </c>
      <c r="I619" s="173">
        <f t="shared" si="90"/>
        <v>228</v>
      </c>
      <c r="J619" s="173">
        <v>174</v>
      </c>
      <c r="K619" s="173">
        <v>28</v>
      </c>
      <c r="L619" s="173">
        <v>26</v>
      </c>
      <c r="M619" s="173">
        <f t="shared" si="91"/>
        <v>199</v>
      </c>
      <c r="N619" s="173">
        <v>164</v>
      </c>
      <c r="O619" s="173">
        <v>25</v>
      </c>
      <c r="P619" s="173">
        <v>10</v>
      </c>
      <c r="Q619" s="96">
        <v>0</v>
      </c>
      <c r="R619" s="173">
        <v>0</v>
      </c>
      <c r="S619" s="96">
        <v>40</v>
      </c>
    </row>
    <row r="620" spans="1:19" x14ac:dyDescent="0.2">
      <c r="A620" s="12" t="s">
        <v>124</v>
      </c>
      <c r="B620" s="29">
        <f t="shared" si="87"/>
        <v>6790</v>
      </c>
      <c r="C620" s="22">
        <f t="shared" si="88"/>
        <v>1385</v>
      </c>
      <c r="D620" s="23">
        <f>SUM(D612:D619)</f>
        <v>1244</v>
      </c>
      <c r="E620" s="23">
        <f>SUM(E612:E619)</f>
        <v>141</v>
      </c>
      <c r="F620" s="23">
        <f t="shared" si="89"/>
        <v>1304</v>
      </c>
      <c r="G620" s="23">
        <f>SUM(G612:G619)</f>
        <v>1154</v>
      </c>
      <c r="H620" s="23">
        <f>SUM(H612:H619)</f>
        <v>150</v>
      </c>
      <c r="I620" s="23">
        <f t="shared" si="90"/>
        <v>1909</v>
      </c>
      <c r="J620" s="23">
        <f>SUM(J612:J619)</f>
        <v>1452</v>
      </c>
      <c r="K620" s="23">
        <f>SUM(K612:K619)</f>
        <v>288</v>
      </c>
      <c r="L620" s="23">
        <f>SUM(L612:L619)</f>
        <v>169</v>
      </c>
      <c r="M620" s="23">
        <f t="shared" si="91"/>
        <v>1737</v>
      </c>
      <c r="N620" s="23">
        <f t="shared" ref="N620:S620" si="92">SUM(N612:N619)</f>
        <v>1384</v>
      </c>
      <c r="O620" s="23">
        <f t="shared" si="92"/>
        <v>292</v>
      </c>
      <c r="P620" s="23">
        <f t="shared" si="92"/>
        <v>61</v>
      </c>
      <c r="Q620" s="23">
        <f t="shared" si="92"/>
        <v>0</v>
      </c>
      <c r="R620" s="23">
        <f t="shared" si="92"/>
        <v>8</v>
      </c>
      <c r="S620" s="23">
        <f t="shared" si="92"/>
        <v>447</v>
      </c>
    </row>
    <row r="621" spans="1:19" ht="3.6" customHeight="1" x14ac:dyDescent="0.2"/>
    <row r="622" spans="1:19" ht="69" x14ac:dyDescent="0.2">
      <c r="A622" s="8" t="s">
        <v>881</v>
      </c>
      <c r="B622" s="51" t="s">
        <v>0</v>
      </c>
      <c r="C622" s="51" t="s">
        <v>163</v>
      </c>
      <c r="D622" s="51" t="s">
        <v>414</v>
      </c>
      <c r="E622" s="51" t="s">
        <v>163</v>
      </c>
      <c r="F622" s="51" t="s">
        <v>163</v>
      </c>
      <c r="G622" s="51" t="s">
        <v>162</v>
      </c>
      <c r="H622" s="51" t="s">
        <v>415</v>
      </c>
      <c r="I622" s="51" t="s">
        <v>162</v>
      </c>
      <c r="J622" s="51" t="s">
        <v>162</v>
      </c>
      <c r="K622" s="51" t="s">
        <v>1</v>
      </c>
      <c r="L622" s="51" t="s">
        <v>64</v>
      </c>
      <c r="M622" s="51" t="s">
        <v>65</v>
      </c>
    </row>
    <row r="623" spans="1:19" x14ac:dyDescent="0.2">
      <c r="A623" s="9" t="s">
        <v>76</v>
      </c>
      <c r="B623" s="2"/>
      <c r="C623" s="2" t="s">
        <v>3</v>
      </c>
      <c r="D623" s="2" t="s">
        <v>5</v>
      </c>
      <c r="E623" s="2" t="s">
        <v>6</v>
      </c>
      <c r="F623" s="2" t="s">
        <v>8</v>
      </c>
      <c r="G623" s="2" t="s">
        <v>3</v>
      </c>
      <c r="H623" s="2" t="s">
        <v>5</v>
      </c>
      <c r="I623" s="2" t="s">
        <v>6</v>
      </c>
      <c r="J623" s="2" t="s">
        <v>8</v>
      </c>
      <c r="K623" s="2" t="s">
        <v>9</v>
      </c>
      <c r="L623" s="2"/>
      <c r="M623" s="2"/>
    </row>
    <row r="624" spans="1:19" x14ac:dyDescent="0.2">
      <c r="A624" s="10" t="s">
        <v>29</v>
      </c>
      <c r="B624" s="22">
        <f>SUM(C624,G624,K624:M624)</f>
        <v>488</v>
      </c>
      <c r="C624" s="169">
        <f>SUM(D624:F624)</f>
        <v>200</v>
      </c>
      <c r="D624" s="169">
        <v>140</v>
      </c>
      <c r="E624" s="169">
        <v>35</v>
      </c>
      <c r="F624" s="169">
        <v>25</v>
      </c>
      <c r="G624" s="154">
        <f>SUM(H624:J624)</f>
        <v>189</v>
      </c>
      <c r="H624" s="154">
        <v>134</v>
      </c>
      <c r="I624" s="154">
        <v>32</v>
      </c>
      <c r="J624" s="154">
        <v>23</v>
      </c>
      <c r="K624" s="154">
        <v>0</v>
      </c>
      <c r="L624" s="154">
        <v>0</v>
      </c>
      <c r="M624" s="154">
        <v>99</v>
      </c>
    </row>
    <row r="625" spans="1:13" x14ac:dyDescent="0.2">
      <c r="A625" s="10" t="s">
        <v>30</v>
      </c>
      <c r="B625" s="22">
        <f>SUM(C625,G625,K625:M625)</f>
        <v>408</v>
      </c>
      <c r="C625" s="169">
        <f>SUM(D625:F625)</f>
        <v>180</v>
      </c>
      <c r="D625" s="169">
        <v>139</v>
      </c>
      <c r="E625" s="169">
        <v>25</v>
      </c>
      <c r="F625" s="169">
        <v>16</v>
      </c>
      <c r="G625" s="154">
        <f>SUM(H625:J625)</f>
        <v>174</v>
      </c>
      <c r="H625" s="154">
        <v>132</v>
      </c>
      <c r="I625" s="154">
        <v>26</v>
      </c>
      <c r="J625" s="154">
        <v>16</v>
      </c>
      <c r="K625" s="154">
        <v>5</v>
      </c>
      <c r="L625" s="154">
        <v>0</v>
      </c>
      <c r="M625" s="154">
        <v>49</v>
      </c>
    </row>
    <row r="626" spans="1:13" x14ac:dyDescent="0.2">
      <c r="A626" s="10" t="s">
        <v>31</v>
      </c>
      <c r="B626" s="22">
        <f>SUM(C626,G626,K626:M626)</f>
        <v>444</v>
      </c>
      <c r="C626" s="169">
        <f>SUM(D626:F626)</f>
        <v>184</v>
      </c>
      <c r="D626" s="169">
        <v>135</v>
      </c>
      <c r="E626" s="169">
        <v>33</v>
      </c>
      <c r="F626" s="169">
        <v>16</v>
      </c>
      <c r="G626" s="154">
        <f>SUM(H626:J626)</f>
        <v>180</v>
      </c>
      <c r="H626" s="154">
        <v>129</v>
      </c>
      <c r="I626" s="154">
        <v>35</v>
      </c>
      <c r="J626" s="154">
        <v>16</v>
      </c>
      <c r="K626" s="154">
        <v>1</v>
      </c>
      <c r="L626" s="154">
        <v>0</v>
      </c>
      <c r="M626" s="154">
        <v>79</v>
      </c>
    </row>
    <row r="627" spans="1:13" x14ac:dyDescent="0.2">
      <c r="A627" s="12" t="s">
        <v>124</v>
      </c>
      <c r="B627" s="22">
        <f>SUM(C627,G627,K627:M627)</f>
        <v>1340</v>
      </c>
      <c r="C627" s="22">
        <f>SUM(D627:F627)</f>
        <v>564</v>
      </c>
      <c r="D627" s="22">
        <f>SUM(D624:D626)</f>
        <v>414</v>
      </c>
      <c r="E627" s="22">
        <f>SUM(E624:E626)</f>
        <v>93</v>
      </c>
      <c r="F627" s="22">
        <f>SUM(F624:F626)</f>
        <v>57</v>
      </c>
      <c r="G627" s="23">
        <f>SUM(H627:J627)</f>
        <v>543</v>
      </c>
      <c r="H627" s="23">
        <f t="shared" ref="H627:M627" si="93">SUM(H624:H626)</f>
        <v>395</v>
      </c>
      <c r="I627" s="23">
        <f t="shared" si="93"/>
        <v>93</v>
      </c>
      <c r="J627" s="23">
        <f t="shared" si="93"/>
        <v>55</v>
      </c>
      <c r="K627" s="23">
        <f t="shared" si="93"/>
        <v>6</v>
      </c>
      <c r="L627" s="23">
        <f t="shared" si="93"/>
        <v>0</v>
      </c>
      <c r="M627" s="23">
        <f t="shared" si="93"/>
        <v>227</v>
      </c>
    </row>
    <row r="628" spans="1:13" ht="3.6" customHeight="1" x14ac:dyDescent="0.2"/>
    <row r="629" spans="1:13" ht="61.5" x14ac:dyDescent="0.2">
      <c r="A629" s="8" t="s">
        <v>882</v>
      </c>
      <c r="B629" s="51" t="s">
        <v>0</v>
      </c>
      <c r="C629" s="51" t="s">
        <v>161</v>
      </c>
      <c r="D629" s="51" t="s">
        <v>416</v>
      </c>
      <c r="E629" s="51" t="s">
        <v>161</v>
      </c>
      <c r="F629" s="51" t="s">
        <v>161</v>
      </c>
      <c r="G629" s="51" t="s">
        <v>161</v>
      </c>
      <c r="H629" s="51" t="s">
        <v>1</v>
      </c>
      <c r="I629" s="51" t="s">
        <v>64</v>
      </c>
      <c r="J629" s="51" t="s">
        <v>65</v>
      </c>
    </row>
    <row r="630" spans="1:13" x14ac:dyDescent="0.2">
      <c r="A630" s="9" t="s">
        <v>2</v>
      </c>
      <c r="B630" s="2"/>
      <c r="C630" s="2" t="s">
        <v>3</v>
      </c>
      <c r="D630" s="2" t="s">
        <v>4</v>
      </c>
      <c r="E630" s="2" t="s">
        <v>6</v>
      </c>
      <c r="F630" s="2" t="s">
        <v>7</v>
      </c>
      <c r="G630" s="2" t="s">
        <v>8</v>
      </c>
      <c r="H630" s="2" t="s">
        <v>9</v>
      </c>
      <c r="I630" s="2"/>
      <c r="J630" s="2"/>
    </row>
    <row r="631" spans="1:13" x14ac:dyDescent="0.2">
      <c r="A631" s="10" t="s">
        <v>59</v>
      </c>
      <c r="B631" s="22">
        <f>SUM(C631,H631:J631)</f>
        <v>292</v>
      </c>
      <c r="C631" s="169">
        <f>SUM(D631:G631)</f>
        <v>236</v>
      </c>
      <c r="D631" s="169">
        <v>140</v>
      </c>
      <c r="E631" s="169">
        <v>56</v>
      </c>
      <c r="F631" s="169">
        <v>27</v>
      </c>
      <c r="G631" s="154">
        <v>13</v>
      </c>
      <c r="H631" s="154">
        <v>4</v>
      </c>
      <c r="I631" s="154">
        <v>0</v>
      </c>
      <c r="J631" s="154">
        <v>52</v>
      </c>
    </row>
    <row r="632" spans="1:13" x14ac:dyDescent="0.2">
      <c r="A632" s="10" t="s">
        <v>60</v>
      </c>
      <c r="B632" s="22">
        <f>SUM(C632,H632:J632)</f>
        <v>351</v>
      </c>
      <c r="C632" s="169">
        <f>SUM(D632:G632)</f>
        <v>269</v>
      </c>
      <c r="D632" s="169">
        <v>138</v>
      </c>
      <c r="E632" s="169">
        <v>85</v>
      </c>
      <c r="F632" s="169">
        <v>21</v>
      </c>
      <c r="G632" s="154">
        <v>25</v>
      </c>
      <c r="H632" s="154">
        <v>2</v>
      </c>
      <c r="I632" s="154">
        <v>0</v>
      </c>
      <c r="J632" s="154">
        <v>80</v>
      </c>
    </row>
    <row r="633" spans="1:13" x14ac:dyDescent="0.2">
      <c r="A633" s="12" t="s">
        <v>124</v>
      </c>
      <c r="B633" s="22">
        <f>SUM(C633,H633:J633)</f>
        <v>643</v>
      </c>
      <c r="C633" s="22">
        <f>SUM(D633:G633)</f>
        <v>505</v>
      </c>
      <c r="D633" s="22">
        <f t="shared" ref="D633:J633" si="94">SUM(D631:D632)</f>
        <v>278</v>
      </c>
      <c r="E633" s="22">
        <f t="shared" si="94"/>
        <v>141</v>
      </c>
      <c r="F633" s="22">
        <f t="shared" si="94"/>
        <v>48</v>
      </c>
      <c r="G633" s="23">
        <f t="shared" si="94"/>
        <v>38</v>
      </c>
      <c r="H633" s="23">
        <f t="shared" si="94"/>
        <v>6</v>
      </c>
      <c r="I633" s="23">
        <f t="shared" si="94"/>
        <v>0</v>
      </c>
      <c r="J633" s="23">
        <f t="shared" si="94"/>
        <v>132</v>
      </c>
    </row>
    <row r="634" spans="1:13" ht="3.6" customHeight="1" x14ac:dyDescent="0.2"/>
    <row r="635" spans="1:13" ht="76.5" x14ac:dyDescent="0.2">
      <c r="A635" s="8" t="s">
        <v>883</v>
      </c>
      <c r="B635" s="51" t="s">
        <v>0</v>
      </c>
      <c r="C635" s="51" t="s">
        <v>160</v>
      </c>
      <c r="D635" s="51" t="s">
        <v>417</v>
      </c>
      <c r="E635" s="51" t="s">
        <v>160</v>
      </c>
      <c r="F635" s="51" t="s">
        <v>160</v>
      </c>
      <c r="G635" s="51" t="s">
        <v>160</v>
      </c>
      <c r="H635" s="51" t="s">
        <v>1</v>
      </c>
      <c r="I635" s="51" t="s">
        <v>64</v>
      </c>
      <c r="J635" s="51" t="s">
        <v>65</v>
      </c>
    </row>
    <row r="636" spans="1:13" x14ac:dyDescent="0.2">
      <c r="A636" s="9" t="s">
        <v>2</v>
      </c>
      <c r="B636" s="2"/>
      <c r="C636" s="2" t="s">
        <v>3</v>
      </c>
      <c r="D636" s="2" t="s">
        <v>4</v>
      </c>
      <c r="E636" s="2" t="s">
        <v>6</v>
      </c>
      <c r="F636" s="2" t="s">
        <v>7</v>
      </c>
      <c r="G636" s="2" t="s">
        <v>8</v>
      </c>
      <c r="H636" s="2" t="s">
        <v>9</v>
      </c>
      <c r="I636" s="2"/>
      <c r="J636" s="2"/>
    </row>
    <row r="637" spans="1:13" x14ac:dyDescent="0.2">
      <c r="A637" s="10" t="s">
        <v>59</v>
      </c>
      <c r="B637" s="22">
        <f>SUM(C637,H637:J637)</f>
        <v>292</v>
      </c>
      <c r="C637" s="169">
        <f>SUM(D637:G637)</f>
        <v>248</v>
      </c>
      <c r="D637" s="169">
        <v>146</v>
      </c>
      <c r="E637" s="169">
        <v>62</v>
      </c>
      <c r="F637" s="169">
        <v>25</v>
      </c>
      <c r="G637" s="154">
        <v>15</v>
      </c>
      <c r="H637" s="154">
        <v>2</v>
      </c>
      <c r="I637" s="154">
        <v>0</v>
      </c>
      <c r="J637" s="154">
        <v>42</v>
      </c>
    </row>
    <row r="638" spans="1:13" x14ac:dyDescent="0.2">
      <c r="A638" s="10" t="s">
        <v>60</v>
      </c>
      <c r="B638" s="22">
        <f>SUM(C638,H638:J638)</f>
        <v>351</v>
      </c>
      <c r="C638" s="169">
        <f>SUM(D638:G638)</f>
        <v>289</v>
      </c>
      <c r="D638" s="169">
        <v>150</v>
      </c>
      <c r="E638" s="169">
        <v>94</v>
      </c>
      <c r="F638" s="169">
        <v>22</v>
      </c>
      <c r="G638" s="154">
        <v>23</v>
      </c>
      <c r="H638" s="154">
        <v>1</v>
      </c>
      <c r="I638" s="154">
        <v>0</v>
      </c>
      <c r="J638" s="154">
        <v>61</v>
      </c>
    </row>
    <row r="639" spans="1:13" x14ac:dyDescent="0.2">
      <c r="A639" s="12" t="s">
        <v>124</v>
      </c>
      <c r="B639" s="22">
        <f>SUM(C639,H639:J639)</f>
        <v>643</v>
      </c>
      <c r="C639" s="22">
        <f>SUM(D639:G639)</f>
        <v>537</v>
      </c>
      <c r="D639" s="22">
        <f t="shared" ref="D639:J639" si="95">SUM(D637:D638)</f>
        <v>296</v>
      </c>
      <c r="E639" s="22">
        <f t="shared" si="95"/>
        <v>156</v>
      </c>
      <c r="F639" s="22">
        <f t="shared" si="95"/>
        <v>47</v>
      </c>
      <c r="G639" s="23">
        <f t="shared" si="95"/>
        <v>38</v>
      </c>
      <c r="H639" s="23">
        <f t="shared" si="95"/>
        <v>3</v>
      </c>
      <c r="I639" s="23">
        <f t="shared" si="95"/>
        <v>0</v>
      </c>
      <c r="J639" s="23">
        <f t="shared" si="95"/>
        <v>103</v>
      </c>
    </row>
    <row r="640" spans="1:13" ht="3.6" customHeight="1" x14ac:dyDescent="0.2"/>
    <row r="641" spans="1:13" ht="63" x14ac:dyDescent="0.2">
      <c r="A641" s="8" t="s">
        <v>884</v>
      </c>
      <c r="B641" s="51" t="s">
        <v>0</v>
      </c>
      <c r="C641" s="51" t="s">
        <v>159</v>
      </c>
      <c r="D641" s="51" t="s">
        <v>418</v>
      </c>
      <c r="E641" s="51" t="s">
        <v>159</v>
      </c>
      <c r="F641" s="51" t="s">
        <v>159</v>
      </c>
      <c r="G641" s="51" t="s">
        <v>159</v>
      </c>
      <c r="H641" s="51" t="s">
        <v>1</v>
      </c>
      <c r="I641" s="51" t="s">
        <v>64</v>
      </c>
      <c r="J641" s="51" t="s">
        <v>65</v>
      </c>
    </row>
    <row r="642" spans="1:13" x14ac:dyDescent="0.2">
      <c r="A642" s="9" t="s">
        <v>2</v>
      </c>
      <c r="B642" s="2"/>
      <c r="C642" s="2" t="s">
        <v>3</v>
      </c>
      <c r="D642" s="2" t="s">
        <v>4</v>
      </c>
      <c r="E642" s="2" t="s">
        <v>6</v>
      </c>
      <c r="F642" s="2" t="s">
        <v>7</v>
      </c>
      <c r="G642" s="2" t="s">
        <v>8</v>
      </c>
      <c r="H642" s="2" t="s">
        <v>9</v>
      </c>
      <c r="I642" s="2"/>
      <c r="J642" s="2"/>
    </row>
    <row r="643" spans="1:13" x14ac:dyDescent="0.2">
      <c r="A643" s="10" t="s">
        <v>59</v>
      </c>
      <c r="B643" s="22">
        <f>SUM(C643,H643:J643)</f>
        <v>292</v>
      </c>
      <c r="C643" s="169">
        <f>SUM(D643:G643)</f>
        <v>233</v>
      </c>
      <c r="D643" s="169">
        <v>138</v>
      </c>
      <c r="E643" s="169">
        <v>57</v>
      </c>
      <c r="F643" s="169">
        <v>23</v>
      </c>
      <c r="G643" s="154">
        <v>15</v>
      </c>
      <c r="H643" s="154">
        <v>3</v>
      </c>
      <c r="I643" s="154">
        <v>0</v>
      </c>
      <c r="J643" s="154">
        <v>56</v>
      </c>
    </row>
    <row r="644" spans="1:13" x14ac:dyDescent="0.2">
      <c r="A644" s="10" t="s">
        <v>60</v>
      </c>
      <c r="B644" s="22">
        <f>SUM(C644,H644:J644)</f>
        <v>351</v>
      </c>
      <c r="C644" s="169">
        <f>SUM(D644:G644)</f>
        <v>275</v>
      </c>
      <c r="D644" s="169">
        <v>144</v>
      </c>
      <c r="E644" s="169">
        <v>86</v>
      </c>
      <c r="F644" s="169">
        <v>23</v>
      </c>
      <c r="G644" s="154">
        <v>22</v>
      </c>
      <c r="H644" s="154">
        <v>1</v>
      </c>
      <c r="I644" s="154">
        <v>0</v>
      </c>
      <c r="J644" s="154">
        <v>75</v>
      </c>
    </row>
    <row r="645" spans="1:13" x14ac:dyDescent="0.2">
      <c r="A645" s="12" t="s">
        <v>124</v>
      </c>
      <c r="B645" s="22">
        <f>SUM(C645,H645:J645)</f>
        <v>643</v>
      </c>
      <c r="C645" s="22">
        <f>SUM(D645:G645)</f>
        <v>508</v>
      </c>
      <c r="D645" s="22">
        <f t="shared" ref="D645:J645" si="96">SUM(D643:D644)</f>
        <v>282</v>
      </c>
      <c r="E645" s="22">
        <f t="shared" si="96"/>
        <v>143</v>
      </c>
      <c r="F645" s="22">
        <f t="shared" si="96"/>
        <v>46</v>
      </c>
      <c r="G645" s="23">
        <f t="shared" si="96"/>
        <v>37</v>
      </c>
      <c r="H645" s="23">
        <f t="shared" si="96"/>
        <v>4</v>
      </c>
      <c r="I645" s="23">
        <f t="shared" si="96"/>
        <v>0</v>
      </c>
      <c r="J645" s="23">
        <f t="shared" si="96"/>
        <v>131</v>
      </c>
    </row>
    <row r="646" spans="1:13" ht="3.6" customHeight="1" x14ac:dyDescent="0.2"/>
    <row r="647" spans="1:13" ht="72" x14ac:dyDescent="0.2">
      <c r="A647" s="8" t="s">
        <v>885</v>
      </c>
      <c r="B647" s="51" t="s">
        <v>0</v>
      </c>
      <c r="C647" s="51" t="s">
        <v>921</v>
      </c>
      <c r="D647" s="51" t="s">
        <v>922</v>
      </c>
      <c r="E647" s="51" t="s">
        <v>921</v>
      </c>
      <c r="F647" s="51" t="s">
        <v>921</v>
      </c>
      <c r="G647" s="51" t="s">
        <v>158</v>
      </c>
      <c r="H647" s="51" t="s">
        <v>158</v>
      </c>
      <c r="I647" s="51" t="s">
        <v>157</v>
      </c>
      <c r="J647" s="51" t="s">
        <v>910</v>
      </c>
      <c r="K647" s="51" t="s">
        <v>1</v>
      </c>
      <c r="L647" s="51" t="s">
        <v>64</v>
      </c>
      <c r="M647" s="51" t="s">
        <v>65</v>
      </c>
    </row>
    <row r="648" spans="1:13" x14ac:dyDescent="0.2">
      <c r="A648" s="9" t="s">
        <v>76</v>
      </c>
      <c r="B648" s="2"/>
      <c r="C648" s="2" t="s">
        <v>3</v>
      </c>
      <c r="D648" s="2" t="s">
        <v>4</v>
      </c>
      <c r="E648" s="2" t="s">
        <v>7</v>
      </c>
      <c r="F648" s="2" t="s">
        <v>8</v>
      </c>
      <c r="G648" s="2" t="s">
        <v>3</v>
      </c>
      <c r="H648" s="2" t="s">
        <v>4</v>
      </c>
      <c r="I648" s="2" t="s">
        <v>3</v>
      </c>
      <c r="J648" s="2" t="s">
        <v>5</v>
      </c>
      <c r="K648" s="2" t="s">
        <v>9</v>
      </c>
      <c r="L648" s="2"/>
      <c r="M648" s="2"/>
    </row>
    <row r="649" spans="1:13" x14ac:dyDescent="0.2">
      <c r="A649" s="10" t="s">
        <v>59</v>
      </c>
      <c r="B649" s="22">
        <f>SUM(C649,G649,I649,K649:M649)</f>
        <v>584</v>
      </c>
      <c r="C649" s="169">
        <f>SUM(D649:F649)</f>
        <v>185</v>
      </c>
      <c r="D649" s="169">
        <v>131</v>
      </c>
      <c r="E649" s="169">
        <v>36</v>
      </c>
      <c r="F649" s="169">
        <v>18</v>
      </c>
      <c r="G649" s="154">
        <f>H649</f>
        <v>153</v>
      </c>
      <c r="H649" s="154">
        <v>153</v>
      </c>
      <c r="I649" s="154">
        <f>J649</f>
        <v>131</v>
      </c>
      <c r="J649" s="154">
        <v>131</v>
      </c>
      <c r="K649" s="154">
        <v>3</v>
      </c>
      <c r="L649" s="154">
        <v>0</v>
      </c>
      <c r="M649" s="154">
        <v>112</v>
      </c>
    </row>
    <row r="650" spans="1:13" x14ac:dyDescent="0.2">
      <c r="A650" s="10" t="s">
        <v>60</v>
      </c>
      <c r="B650" s="22">
        <f>SUM(C650,G650,I650,K650:M650)</f>
        <v>702</v>
      </c>
      <c r="C650" s="169">
        <f>SUM(D650:F650)</f>
        <v>190</v>
      </c>
      <c r="D650" s="169">
        <v>132</v>
      </c>
      <c r="E650" s="169">
        <v>35</v>
      </c>
      <c r="F650" s="169">
        <v>23</v>
      </c>
      <c r="G650" s="154">
        <f>H650</f>
        <v>159</v>
      </c>
      <c r="H650" s="154">
        <v>159</v>
      </c>
      <c r="I650" s="154">
        <f>J650</f>
        <v>182</v>
      </c>
      <c r="J650" s="154">
        <v>182</v>
      </c>
      <c r="K650" s="154">
        <v>1</v>
      </c>
      <c r="L650" s="154">
        <v>0</v>
      </c>
      <c r="M650" s="154">
        <v>170</v>
      </c>
    </row>
    <row r="651" spans="1:13" x14ac:dyDescent="0.2">
      <c r="A651" s="12" t="s">
        <v>124</v>
      </c>
      <c r="B651" s="22">
        <f>SUM(C651,G651,I651,K651:M651)</f>
        <v>1286</v>
      </c>
      <c r="C651" s="22">
        <f>SUM(D651:F651)</f>
        <v>375</v>
      </c>
      <c r="D651" s="22">
        <f>SUM(D649:D650)</f>
        <v>263</v>
      </c>
      <c r="E651" s="22">
        <f>SUM(E649:E650)</f>
        <v>71</v>
      </c>
      <c r="F651" s="22">
        <f>SUM(F649:F650)</f>
        <v>41</v>
      </c>
      <c r="G651" s="23">
        <f>H651</f>
        <v>312</v>
      </c>
      <c r="H651" s="23">
        <f>SUM(H649:H650)</f>
        <v>312</v>
      </c>
      <c r="I651" s="23">
        <f>J651</f>
        <v>313</v>
      </c>
      <c r="J651" s="23">
        <f>SUM(J649:J650)</f>
        <v>313</v>
      </c>
      <c r="K651" s="23">
        <f>SUM(K649:K650)</f>
        <v>4</v>
      </c>
      <c r="L651" s="23">
        <f>SUM(L649:L650)</f>
        <v>0</v>
      </c>
      <c r="M651" s="23">
        <f>SUM(M649:M650)</f>
        <v>282</v>
      </c>
    </row>
    <row r="652" spans="1:13" ht="3.6" customHeight="1" x14ac:dyDescent="0.2"/>
    <row r="653" spans="1:13" ht="66.75" x14ac:dyDescent="0.2">
      <c r="A653" s="8" t="s">
        <v>886</v>
      </c>
      <c r="B653" s="51" t="s">
        <v>0</v>
      </c>
      <c r="C653" s="51" t="s">
        <v>156</v>
      </c>
      <c r="D653" s="51" t="s">
        <v>419</v>
      </c>
      <c r="E653" s="51" t="s">
        <v>156</v>
      </c>
      <c r="F653" s="51" t="s">
        <v>156</v>
      </c>
      <c r="G653" s="51" t="s">
        <v>155</v>
      </c>
      <c r="H653" s="51" t="s">
        <v>155</v>
      </c>
      <c r="I653" s="51" t="s">
        <v>155</v>
      </c>
      <c r="J653" s="51" t="s">
        <v>1</v>
      </c>
      <c r="K653" s="51" t="s">
        <v>64</v>
      </c>
      <c r="L653" s="51" t="s">
        <v>65</v>
      </c>
    </row>
    <row r="654" spans="1:13" x14ac:dyDescent="0.2">
      <c r="A654" s="9" t="s">
        <v>2</v>
      </c>
      <c r="B654" s="2"/>
      <c r="C654" s="2" t="s">
        <v>3</v>
      </c>
      <c r="D654" s="2" t="s">
        <v>4</v>
      </c>
      <c r="E654" s="2" t="s">
        <v>7</v>
      </c>
      <c r="F654" s="2" t="s">
        <v>8</v>
      </c>
      <c r="G654" s="2" t="s">
        <v>3</v>
      </c>
      <c r="H654" s="2" t="s">
        <v>5</v>
      </c>
      <c r="I654" s="2" t="s">
        <v>6</v>
      </c>
      <c r="J654" s="2" t="s">
        <v>9</v>
      </c>
      <c r="K654" s="2"/>
      <c r="L654" s="2"/>
    </row>
    <row r="655" spans="1:13" x14ac:dyDescent="0.2">
      <c r="A655" s="10" t="s">
        <v>59</v>
      </c>
      <c r="B655" s="22">
        <f>SUM(C655,G655,J655:L655)</f>
        <v>292</v>
      </c>
      <c r="C655" s="169">
        <f>SUM(D655:F655)</f>
        <v>178</v>
      </c>
      <c r="D655" s="169">
        <v>145</v>
      </c>
      <c r="E655" s="169">
        <v>21</v>
      </c>
      <c r="F655" s="169">
        <v>12</v>
      </c>
      <c r="G655" s="154">
        <f>SUM(H655:I655)</f>
        <v>110</v>
      </c>
      <c r="H655" s="154">
        <v>88</v>
      </c>
      <c r="I655" s="154">
        <v>22</v>
      </c>
      <c r="J655" s="154">
        <v>1</v>
      </c>
      <c r="K655" s="154">
        <v>0</v>
      </c>
      <c r="L655" s="154">
        <v>3</v>
      </c>
    </row>
    <row r="656" spans="1:13" x14ac:dyDescent="0.2">
      <c r="A656" s="10" t="s">
        <v>60</v>
      </c>
      <c r="B656" s="22">
        <f>SUM(C656,G656,J656:L656)</f>
        <v>351</v>
      </c>
      <c r="C656" s="169">
        <f>SUM(D656:F656)</f>
        <v>244</v>
      </c>
      <c r="D656" s="169">
        <v>174</v>
      </c>
      <c r="E656" s="169">
        <v>40</v>
      </c>
      <c r="F656" s="169">
        <v>30</v>
      </c>
      <c r="G656" s="154">
        <f>SUM(H656:I656)</f>
        <v>103</v>
      </c>
      <c r="H656" s="154">
        <v>90</v>
      </c>
      <c r="I656" s="154">
        <v>13</v>
      </c>
      <c r="J656" s="154">
        <v>0</v>
      </c>
      <c r="K656" s="154">
        <v>0</v>
      </c>
      <c r="L656" s="154">
        <v>4</v>
      </c>
    </row>
    <row r="657" spans="1:16" x14ac:dyDescent="0.2">
      <c r="A657" s="12" t="s">
        <v>124</v>
      </c>
      <c r="B657" s="22">
        <f>SUM(C657,G657,J657:L657)</f>
        <v>643</v>
      </c>
      <c r="C657" s="22">
        <f>SUM(D657:F657)</f>
        <v>422</v>
      </c>
      <c r="D657" s="22">
        <f>SUM(D655:D656)</f>
        <v>319</v>
      </c>
      <c r="E657" s="22">
        <f>SUM(E655:E656)</f>
        <v>61</v>
      </c>
      <c r="F657" s="22">
        <f>SUM(F655:F656)</f>
        <v>42</v>
      </c>
      <c r="G657" s="23">
        <f>SUM(H657:I657)</f>
        <v>213</v>
      </c>
      <c r="H657" s="23">
        <f>SUM(H655:H656)</f>
        <v>178</v>
      </c>
      <c r="I657" s="23">
        <f>SUM(I655:I656)</f>
        <v>35</v>
      </c>
      <c r="J657" s="23">
        <f>SUM(J655:J656)</f>
        <v>1</v>
      </c>
      <c r="K657" s="23">
        <f>SUM(K655:K656)</f>
        <v>0</v>
      </c>
      <c r="L657" s="23">
        <f>SUM(L655:L656)</f>
        <v>7</v>
      </c>
    </row>
    <row r="658" spans="1:16" ht="15.75" customHeight="1" x14ac:dyDescent="0.2"/>
    <row r="659" spans="1:16" ht="15.75" customHeight="1" x14ac:dyDescent="0.2"/>
    <row r="660" spans="1:16" ht="15.75" customHeight="1" x14ac:dyDescent="0.2"/>
    <row r="661" spans="1:16" ht="84.75" x14ac:dyDescent="0.2">
      <c r="A661" s="8" t="s">
        <v>887</v>
      </c>
      <c r="B661" s="51" t="s">
        <v>0</v>
      </c>
      <c r="C661" s="51" t="s">
        <v>154</v>
      </c>
      <c r="D661" s="51" t="s">
        <v>420</v>
      </c>
      <c r="E661" s="51" t="s">
        <v>154</v>
      </c>
      <c r="F661" s="51" t="s">
        <v>154</v>
      </c>
      <c r="G661" s="51" t="s">
        <v>1</v>
      </c>
      <c r="H661" s="51" t="s">
        <v>64</v>
      </c>
      <c r="I661" s="51" t="s">
        <v>65</v>
      </c>
    </row>
    <row r="662" spans="1:16" x14ac:dyDescent="0.2">
      <c r="A662" s="9" t="s">
        <v>2</v>
      </c>
      <c r="B662" s="2"/>
      <c r="C662" s="2" t="s">
        <v>3</v>
      </c>
      <c r="D662" s="2" t="s">
        <v>5</v>
      </c>
      <c r="E662" s="2" t="s">
        <v>6</v>
      </c>
      <c r="F662" s="2" t="s">
        <v>8</v>
      </c>
      <c r="G662" s="2" t="s">
        <v>9</v>
      </c>
      <c r="H662" s="2"/>
      <c r="I662" s="2"/>
    </row>
    <row r="663" spans="1:16" x14ac:dyDescent="0.2">
      <c r="A663" s="10" t="s">
        <v>20</v>
      </c>
      <c r="B663" s="22">
        <f>SUM(C663,G663:I663)</f>
        <v>268</v>
      </c>
      <c r="C663" s="169">
        <f>SUM(D663:F663)</f>
        <v>226</v>
      </c>
      <c r="D663" s="169">
        <v>158</v>
      </c>
      <c r="E663" s="169">
        <v>48</v>
      </c>
      <c r="F663" s="169">
        <v>20</v>
      </c>
      <c r="G663" s="154">
        <v>0</v>
      </c>
      <c r="H663" s="154">
        <v>0</v>
      </c>
      <c r="I663" s="154">
        <v>42</v>
      </c>
    </row>
    <row r="664" spans="1:16" x14ac:dyDescent="0.2">
      <c r="A664" s="10" t="s">
        <v>21</v>
      </c>
      <c r="B664" s="22">
        <f>SUM(C664,G664:I664)</f>
        <v>514</v>
      </c>
      <c r="C664" s="169">
        <f>SUM(D664:F664)</f>
        <v>430</v>
      </c>
      <c r="D664" s="169">
        <v>311</v>
      </c>
      <c r="E664" s="169">
        <v>58</v>
      </c>
      <c r="F664" s="169">
        <v>61</v>
      </c>
      <c r="G664" s="154">
        <v>2</v>
      </c>
      <c r="H664" s="154">
        <v>1</v>
      </c>
      <c r="I664" s="154">
        <v>81</v>
      </c>
    </row>
    <row r="665" spans="1:16" x14ac:dyDescent="0.2">
      <c r="A665" s="12" t="s">
        <v>124</v>
      </c>
      <c r="B665" s="22">
        <f>SUM(C665,G665:I665)</f>
        <v>782</v>
      </c>
      <c r="C665" s="22">
        <f>SUM(D665:F665)</f>
        <v>656</v>
      </c>
      <c r="D665" s="22">
        <f t="shared" ref="D665:I665" si="97">SUM(D663:D664)</f>
        <v>469</v>
      </c>
      <c r="E665" s="22">
        <f t="shared" si="97"/>
        <v>106</v>
      </c>
      <c r="F665" s="22">
        <f t="shared" si="97"/>
        <v>81</v>
      </c>
      <c r="G665" s="23">
        <f t="shared" si="97"/>
        <v>2</v>
      </c>
      <c r="H665" s="23">
        <f t="shared" si="97"/>
        <v>1</v>
      </c>
      <c r="I665" s="23">
        <f t="shared" si="97"/>
        <v>123</v>
      </c>
    </row>
    <row r="666" spans="1:16" ht="3.6" customHeight="1" x14ac:dyDescent="0.2"/>
    <row r="667" spans="1:16" ht="72" x14ac:dyDescent="0.2">
      <c r="A667" s="8" t="s">
        <v>888</v>
      </c>
      <c r="B667" s="51" t="s">
        <v>0</v>
      </c>
      <c r="C667" s="51" t="s">
        <v>153</v>
      </c>
      <c r="D667" s="51" t="s">
        <v>153</v>
      </c>
      <c r="E667" s="51" t="s">
        <v>152</v>
      </c>
      <c r="F667" s="51" t="s">
        <v>421</v>
      </c>
      <c r="G667" s="51" t="s">
        <v>152</v>
      </c>
      <c r="H667" s="51" t="s">
        <v>152</v>
      </c>
      <c r="I667" s="51" t="s">
        <v>151</v>
      </c>
      <c r="J667" s="51" t="s">
        <v>422</v>
      </c>
      <c r="K667" s="51" t="s">
        <v>151</v>
      </c>
      <c r="L667" s="51" t="s">
        <v>151</v>
      </c>
      <c r="M667" s="51" t="s">
        <v>151</v>
      </c>
      <c r="N667" s="51" t="s">
        <v>1</v>
      </c>
      <c r="O667" s="51" t="s">
        <v>64</v>
      </c>
      <c r="P667" s="51" t="s">
        <v>65</v>
      </c>
    </row>
    <row r="668" spans="1:16" x14ac:dyDescent="0.2">
      <c r="A668" s="9" t="s">
        <v>76</v>
      </c>
      <c r="B668" s="2"/>
      <c r="C668" s="2" t="s">
        <v>3</v>
      </c>
      <c r="D668" s="2" t="s">
        <v>4</v>
      </c>
      <c r="E668" s="2" t="s">
        <v>3</v>
      </c>
      <c r="F668" s="2" t="s">
        <v>5</v>
      </c>
      <c r="G668" s="2" t="s">
        <v>6</v>
      </c>
      <c r="H668" s="2" t="s">
        <v>8</v>
      </c>
      <c r="I668" s="2" t="s">
        <v>3</v>
      </c>
      <c r="J668" s="2" t="s">
        <v>5</v>
      </c>
      <c r="K668" s="2" t="s">
        <v>6</v>
      </c>
      <c r="L668" s="2" t="s">
        <v>95</v>
      </c>
      <c r="M668" s="2" t="s">
        <v>8</v>
      </c>
      <c r="N668" s="2" t="s">
        <v>9</v>
      </c>
      <c r="O668" s="2"/>
      <c r="P668" s="2"/>
    </row>
    <row r="669" spans="1:16" x14ac:dyDescent="0.2">
      <c r="A669" s="10" t="s">
        <v>20</v>
      </c>
      <c r="B669" s="22">
        <f>SUM(C669,E669,I669,N669:P669)</f>
        <v>536</v>
      </c>
      <c r="C669" s="169">
        <f>D669</f>
        <v>71</v>
      </c>
      <c r="D669" s="169">
        <v>71</v>
      </c>
      <c r="E669" s="169">
        <f>SUM(F669:H669)</f>
        <v>199</v>
      </c>
      <c r="F669" s="169">
        <v>146</v>
      </c>
      <c r="G669" s="169">
        <v>41</v>
      </c>
      <c r="H669" s="169">
        <v>12</v>
      </c>
      <c r="I669" s="169">
        <f>SUM(J669:M669)</f>
        <v>208</v>
      </c>
      <c r="J669" s="169">
        <v>148</v>
      </c>
      <c r="K669" s="169">
        <v>43</v>
      </c>
      <c r="L669" s="169">
        <v>5</v>
      </c>
      <c r="M669" s="169">
        <v>12</v>
      </c>
      <c r="N669" s="154">
        <v>1</v>
      </c>
      <c r="O669" s="154">
        <v>2</v>
      </c>
      <c r="P669" s="154">
        <v>55</v>
      </c>
    </row>
    <row r="670" spans="1:16" x14ac:dyDescent="0.2">
      <c r="A670" s="10" t="s">
        <v>21</v>
      </c>
      <c r="B670" s="22">
        <f>SUM(C670,E670,I670,N670:P670)</f>
        <v>1028</v>
      </c>
      <c r="C670" s="169">
        <f>D670</f>
        <v>141</v>
      </c>
      <c r="D670" s="169">
        <v>141</v>
      </c>
      <c r="E670" s="169">
        <f>SUM(F670:H670)</f>
        <v>382</v>
      </c>
      <c r="F670" s="169">
        <v>287</v>
      </c>
      <c r="G670" s="169">
        <v>57</v>
      </c>
      <c r="H670" s="169">
        <v>38</v>
      </c>
      <c r="I670" s="169">
        <f>SUM(J670:M670)</f>
        <v>389</v>
      </c>
      <c r="J670" s="169">
        <v>282</v>
      </c>
      <c r="K670" s="169">
        <v>57</v>
      </c>
      <c r="L670" s="169">
        <v>9</v>
      </c>
      <c r="M670" s="169">
        <v>41</v>
      </c>
      <c r="N670" s="154">
        <v>2</v>
      </c>
      <c r="O670" s="154">
        <v>8</v>
      </c>
      <c r="P670" s="154">
        <v>106</v>
      </c>
    </row>
    <row r="671" spans="1:16" x14ac:dyDescent="0.2">
      <c r="A671" s="12" t="s">
        <v>124</v>
      </c>
      <c r="B671" s="22">
        <f>SUM(C671,E671,I671,N671:P671)</f>
        <v>1564</v>
      </c>
      <c r="C671" s="22">
        <f>D671</f>
        <v>212</v>
      </c>
      <c r="D671" s="22">
        <f>SUM(D669:D670)</f>
        <v>212</v>
      </c>
      <c r="E671" s="22">
        <f>SUM(F671:H671)</f>
        <v>581</v>
      </c>
      <c r="F671" s="22">
        <f>SUM(F669:F670)</f>
        <v>433</v>
      </c>
      <c r="G671" s="22">
        <f>SUM(G669:G670)</f>
        <v>98</v>
      </c>
      <c r="H671" s="22">
        <f>SUM(H669:H670)</f>
        <v>50</v>
      </c>
      <c r="I671" s="22">
        <f>SUM(J671:M671)</f>
        <v>597</v>
      </c>
      <c r="J671" s="22">
        <f t="shared" ref="J671:P671" si="98">SUM(J669:J670)</f>
        <v>430</v>
      </c>
      <c r="K671" s="22">
        <f t="shared" si="98"/>
        <v>100</v>
      </c>
      <c r="L671" s="22">
        <f t="shared" si="98"/>
        <v>14</v>
      </c>
      <c r="M671" s="22">
        <f t="shared" si="98"/>
        <v>53</v>
      </c>
      <c r="N671" s="23">
        <f t="shared" si="98"/>
        <v>3</v>
      </c>
      <c r="O671" s="23">
        <f t="shared" si="98"/>
        <v>10</v>
      </c>
      <c r="P671" s="23">
        <f t="shared" si="98"/>
        <v>161</v>
      </c>
    </row>
    <row r="672" spans="1:16" ht="3.6" customHeight="1" x14ac:dyDescent="0.2"/>
    <row r="673" spans="1:7" ht="64.5" x14ac:dyDescent="0.2">
      <c r="A673" s="8" t="s">
        <v>889</v>
      </c>
      <c r="B673" s="51" t="s">
        <v>0</v>
      </c>
      <c r="C673" s="51" t="s">
        <v>150</v>
      </c>
      <c r="D673" s="51" t="s">
        <v>423</v>
      </c>
      <c r="E673" s="51" t="s">
        <v>1</v>
      </c>
      <c r="F673" s="51" t="s">
        <v>64</v>
      </c>
      <c r="G673" s="51" t="s">
        <v>65</v>
      </c>
    </row>
    <row r="674" spans="1:7" x14ac:dyDescent="0.2">
      <c r="A674" s="9" t="s">
        <v>2</v>
      </c>
      <c r="B674" s="2"/>
      <c r="C674" s="2" t="s">
        <v>3</v>
      </c>
      <c r="D674" s="2" t="s">
        <v>5</v>
      </c>
      <c r="E674" s="2" t="s">
        <v>9</v>
      </c>
      <c r="F674" s="2"/>
      <c r="G674" s="2"/>
    </row>
    <row r="675" spans="1:7" x14ac:dyDescent="0.2">
      <c r="A675" s="10" t="s">
        <v>58</v>
      </c>
      <c r="B675" s="2">
        <f>SUM(C675,E675:G675)</f>
        <v>125</v>
      </c>
      <c r="C675" s="152">
        <f>D675</f>
        <v>108</v>
      </c>
      <c r="D675" s="152">
        <v>108</v>
      </c>
      <c r="E675" s="152">
        <v>2</v>
      </c>
      <c r="F675" s="152">
        <v>0</v>
      </c>
      <c r="G675" s="152">
        <v>15</v>
      </c>
    </row>
    <row r="676" spans="1:7" x14ac:dyDescent="0.2">
      <c r="A676" s="10" t="s">
        <v>75</v>
      </c>
      <c r="B676" s="2">
        <f>SUM(C676,E676:G676)</f>
        <v>180</v>
      </c>
      <c r="C676" s="169">
        <f>D676</f>
        <v>128</v>
      </c>
      <c r="D676" s="154">
        <v>128</v>
      </c>
      <c r="E676" s="154">
        <v>3</v>
      </c>
      <c r="F676" s="154">
        <v>0</v>
      </c>
      <c r="G676" s="154">
        <v>49</v>
      </c>
    </row>
    <row r="677" spans="1:7" x14ac:dyDescent="0.2">
      <c r="A677" s="12" t="s">
        <v>124</v>
      </c>
      <c r="B677" s="2">
        <f>SUM(C677,E677:G677)</f>
        <v>305</v>
      </c>
      <c r="C677" s="22">
        <f>D677</f>
        <v>236</v>
      </c>
      <c r="D677" s="23">
        <f>SUM(D675:D676)</f>
        <v>236</v>
      </c>
      <c r="E677" s="23">
        <f>SUM(E675:E676)</f>
        <v>5</v>
      </c>
      <c r="F677" s="23">
        <f>SUM(F675:F676)</f>
        <v>0</v>
      </c>
      <c r="G677" s="23">
        <f>SUM(G675:G676)</f>
        <v>64</v>
      </c>
    </row>
    <row r="678" spans="1:7" ht="3.6" customHeight="1" x14ac:dyDescent="0.2"/>
    <row r="679" spans="1:7" ht="69.75" x14ac:dyDescent="0.2">
      <c r="A679" s="8" t="s">
        <v>890</v>
      </c>
      <c r="B679" s="51" t="s">
        <v>0</v>
      </c>
      <c r="C679" s="51" t="s">
        <v>149</v>
      </c>
      <c r="D679" s="51" t="s">
        <v>424</v>
      </c>
      <c r="E679" s="51" t="s">
        <v>1</v>
      </c>
      <c r="F679" s="51" t="s">
        <v>64</v>
      </c>
      <c r="G679" s="51" t="s">
        <v>65</v>
      </c>
    </row>
    <row r="680" spans="1:7" x14ac:dyDescent="0.2">
      <c r="A680" s="9" t="s">
        <v>2</v>
      </c>
      <c r="B680" s="2"/>
      <c r="C680" s="2" t="s">
        <v>3</v>
      </c>
      <c r="D680" s="2" t="s">
        <v>5</v>
      </c>
      <c r="E680" s="2" t="s">
        <v>9</v>
      </c>
      <c r="F680" s="2"/>
      <c r="G680" s="2"/>
    </row>
    <row r="681" spans="1:7" x14ac:dyDescent="0.2">
      <c r="A681" s="10" t="s">
        <v>58</v>
      </c>
      <c r="B681" s="2">
        <f>SUM(C681,E681:G681)</f>
        <v>125</v>
      </c>
      <c r="C681" s="152">
        <f>D681</f>
        <v>111</v>
      </c>
      <c r="D681" s="152">
        <v>111</v>
      </c>
      <c r="E681" s="152">
        <v>0</v>
      </c>
      <c r="F681" s="152">
        <v>0</v>
      </c>
      <c r="G681" s="152">
        <v>14</v>
      </c>
    </row>
    <row r="682" spans="1:7" x14ac:dyDescent="0.2">
      <c r="A682" s="10" t="s">
        <v>75</v>
      </c>
      <c r="B682" s="2">
        <f>SUM(C682,E682:G682)</f>
        <v>180</v>
      </c>
      <c r="C682" s="169">
        <f>D682</f>
        <v>146</v>
      </c>
      <c r="D682" s="154">
        <v>146</v>
      </c>
      <c r="E682" s="154">
        <v>0</v>
      </c>
      <c r="F682" s="154">
        <v>0</v>
      </c>
      <c r="G682" s="154">
        <v>34</v>
      </c>
    </row>
    <row r="683" spans="1:7" x14ac:dyDescent="0.2">
      <c r="A683" s="12" t="s">
        <v>124</v>
      </c>
      <c r="B683" s="2">
        <f>SUM(C683,E683:G683)</f>
        <v>305</v>
      </c>
      <c r="C683" s="22">
        <f>D683</f>
        <v>257</v>
      </c>
      <c r="D683" s="23">
        <f>SUM(D681:D682)</f>
        <v>257</v>
      </c>
      <c r="E683" s="23">
        <f>SUM(E681:E682)</f>
        <v>0</v>
      </c>
      <c r="F683" s="23">
        <f>SUM(F681:F682)</f>
        <v>0</v>
      </c>
      <c r="G683" s="23">
        <f>SUM(G681:G682)</f>
        <v>48</v>
      </c>
    </row>
    <row r="684" spans="1:7" ht="3.6" customHeight="1" x14ac:dyDescent="0.2"/>
    <row r="685" spans="1:7" ht="94.5" x14ac:dyDescent="0.2">
      <c r="A685" s="8" t="s">
        <v>891</v>
      </c>
      <c r="B685" s="51" t="s">
        <v>0</v>
      </c>
      <c r="C685" s="51" t="s">
        <v>148</v>
      </c>
      <c r="D685" s="51" t="s">
        <v>425</v>
      </c>
      <c r="E685" s="51" t="s">
        <v>1</v>
      </c>
      <c r="F685" s="51" t="s">
        <v>64</v>
      </c>
      <c r="G685" s="51" t="s">
        <v>65</v>
      </c>
    </row>
    <row r="686" spans="1:7" x14ac:dyDescent="0.2">
      <c r="A686" s="9" t="s">
        <v>2</v>
      </c>
      <c r="B686" s="2"/>
      <c r="C686" s="2" t="s">
        <v>3</v>
      </c>
      <c r="D686" s="2" t="s">
        <v>5</v>
      </c>
      <c r="E686" s="2" t="s">
        <v>9</v>
      </c>
      <c r="F686" s="2"/>
      <c r="G686" s="2"/>
    </row>
    <row r="687" spans="1:7" x14ac:dyDescent="0.2">
      <c r="A687" s="10" t="s">
        <v>58</v>
      </c>
      <c r="B687" s="2">
        <f>SUM(C687,E687:G687)</f>
        <v>125</v>
      </c>
      <c r="C687" s="152">
        <f>D687</f>
        <v>100</v>
      </c>
      <c r="D687" s="152">
        <v>100</v>
      </c>
      <c r="E687" s="152">
        <v>1</v>
      </c>
      <c r="F687" s="152">
        <v>0</v>
      </c>
      <c r="G687" s="152">
        <v>24</v>
      </c>
    </row>
    <row r="688" spans="1:7" x14ac:dyDescent="0.2">
      <c r="A688" s="10" t="s">
        <v>75</v>
      </c>
      <c r="B688" s="2">
        <f>SUM(C688,E688:G688)</f>
        <v>180</v>
      </c>
      <c r="C688" s="152">
        <f>D688</f>
        <v>150</v>
      </c>
      <c r="D688" s="154">
        <v>150</v>
      </c>
      <c r="E688" s="154">
        <v>1</v>
      </c>
      <c r="F688" s="154">
        <v>0</v>
      </c>
      <c r="G688" s="154">
        <v>29</v>
      </c>
    </row>
    <row r="689" spans="1:12" x14ac:dyDescent="0.2">
      <c r="A689" s="12" t="s">
        <v>124</v>
      </c>
      <c r="B689" s="2">
        <f>SUM(C689,E689:G689)</f>
        <v>305</v>
      </c>
      <c r="C689" s="22">
        <f>D689</f>
        <v>250</v>
      </c>
      <c r="D689" s="23">
        <f>SUM(D687:D688)</f>
        <v>250</v>
      </c>
      <c r="E689" s="23">
        <f>SUM(E687:E688)</f>
        <v>2</v>
      </c>
      <c r="F689" s="23">
        <f>SUM(F687:F688)</f>
        <v>0</v>
      </c>
      <c r="G689" s="23">
        <f>SUM(G687:G688)</f>
        <v>53</v>
      </c>
    </row>
    <row r="690" spans="1:12" ht="3.6" customHeight="1" x14ac:dyDescent="0.2"/>
    <row r="691" spans="1:12" ht="88.5" x14ac:dyDescent="0.2">
      <c r="A691" s="8" t="s">
        <v>892</v>
      </c>
      <c r="B691" s="51" t="s">
        <v>0</v>
      </c>
      <c r="C691" s="51" t="s">
        <v>147</v>
      </c>
      <c r="D691" s="51" t="s">
        <v>147</v>
      </c>
      <c r="E691" s="51" t="s">
        <v>147</v>
      </c>
      <c r="F691" s="51" t="s">
        <v>146</v>
      </c>
      <c r="G691" s="51" t="s">
        <v>426</v>
      </c>
      <c r="H691" s="51" t="s">
        <v>145</v>
      </c>
      <c r="I691" s="51" t="s">
        <v>427</v>
      </c>
      <c r="J691" s="51" t="s">
        <v>1</v>
      </c>
      <c r="K691" s="51" t="s">
        <v>64</v>
      </c>
      <c r="L691" s="51" t="s">
        <v>65</v>
      </c>
    </row>
    <row r="692" spans="1:12" x14ac:dyDescent="0.2">
      <c r="A692" s="9" t="s">
        <v>76</v>
      </c>
      <c r="B692" s="2"/>
      <c r="C692" s="2" t="s">
        <v>3</v>
      </c>
      <c r="D692" s="2" t="s">
        <v>4</v>
      </c>
      <c r="E692" s="2" t="s">
        <v>7</v>
      </c>
      <c r="F692" s="2" t="s">
        <v>3</v>
      </c>
      <c r="G692" s="2" t="s">
        <v>5</v>
      </c>
      <c r="H692" s="2" t="s">
        <v>3</v>
      </c>
      <c r="I692" s="2" t="s">
        <v>5</v>
      </c>
      <c r="J692" s="2" t="s">
        <v>9</v>
      </c>
      <c r="K692" s="2"/>
      <c r="L692" s="2"/>
    </row>
    <row r="693" spans="1:12" x14ac:dyDescent="0.2">
      <c r="A693" s="10" t="s">
        <v>58</v>
      </c>
      <c r="B693" s="2">
        <f>SUM(C693,F693,H693,J693:L693)</f>
        <v>250</v>
      </c>
      <c r="C693" s="152">
        <f>SUM(D693:E693)</f>
        <v>45</v>
      </c>
      <c r="D693" s="152">
        <v>29</v>
      </c>
      <c r="E693" s="152">
        <v>16</v>
      </c>
      <c r="F693" s="152">
        <f>G693</f>
        <v>80</v>
      </c>
      <c r="G693" s="152">
        <v>80</v>
      </c>
      <c r="H693" s="152">
        <f>I693</f>
        <v>95</v>
      </c>
      <c r="I693" s="152">
        <v>95</v>
      </c>
      <c r="J693" s="152">
        <v>0</v>
      </c>
      <c r="K693" s="152">
        <v>0</v>
      </c>
      <c r="L693" s="152">
        <v>30</v>
      </c>
    </row>
    <row r="694" spans="1:12" x14ac:dyDescent="0.2">
      <c r="A694" s="10" t="s">
        <v>75</v>
      </c>
      <c r="B694" s="2">
        <f>SUM(C694,F694,H694,J694:L694)</f>
        <v>360</v>
      </c>
      <c r="C694" s="169">
        <f>SUM(D694:E694)</f>
        <v>80</v>
      </c>
      <c r="D694" s="169">
        <v>67</v>
      </c>
      <c r="E694" s="169">
        <v>13</v>
      </c>
      <c r="F694" s="169">
        <f>G694</f>
        <v>112</v>
      </c>
      <c r="G694" s="154">
        <v>112</v>
      </c>
      <c r="H694" s="154">
        <f>I694</f>
        <v>119</v>
      </c>
      <c r="I694" s="154">
        <v>119</v>
      </c>
      <c r="J694" s="154">
        <v>0</v>
      </c>
      <c r="K694" s="154">
        <v>0</v>
      </c>
      <c r="L694" s="154">
        <v>49</v>
      </c>
    </row>
    <row r="695" spans="1:12" x14ac:dyDescent="0.2">
      <c r="A695" s="12" t="s">
        <v>124</v>
      </c>
      <c r="B695" s="2">
        <f>SUM(C695,F695,H695,J695:L695)</f>
        <v>610</v>
      </c>
      <c r="C695" s="22">
        <f>SUM(D695:E695)</f>
        <v>125</v>
      </c>
      <c r="D695" s="22">
        <f>SUM(D693:D694)</f>
        <v>96</v>
      </c>
      <c r="E695" s="22">
        <f>SUM(E693:E694)</f>
        <v>29</v>
      </c>
      <c r="F695" s="22">
        <f>G695</f>
        <v>192</v>
      </c>
      <c r="G695" s="23">
        <f>SUM(G693:G694)</f>
        <v>192</v>
      </c>
      <c r="H695" s="23">
        <f>I695</f>
        <v>214</v>
      </c>
      <c r="I695" s="23">
        <f>SUM(I693:I694)</f>
        <v>214</v>
      </c>
      <c r="J695" s="23">
        <f>SUM(J693:J694)</f>
        <v>0</v>
      </c>
      <c r="K695" s="23">
        <f>SUM(K693:K694)</f>
        <v>0</v>
      </c>
      <c r="L695" s="23">
        <f>SUM(L693:L694)</f>
        <v>79</v>
      </c>
    </row>
    <row r="696" spans="1:12" ht="3.6" customHeight="1" x14ac:dyDescent="0.2"/>
    <row r="697" spans="1:12" ht="79.5" x14ac:dyDescent="0.2">
      <c r="A697" s="8" t="s">
        <v>893</v>
      </c>
      <c r="B697" s="51" t="s">
        <v>0</v>
      </c>
      <c r="C697" s="51" t="s">
        <v>144</v>
      </c>
      <c r="D697" s="51" t="s">
        <v>428</v>
      </c>
      <c r="E697" s="51" t="s">
        <v>1</v>
      </c>
      <c r="F697" s="51" t="s">
        <v>64</v>
      </c>
      <c r="G697" s="51" t="s">
        <v>65</v>
      </c>
    </row>
    <row r="698" spans="1:12" x14ac:dyDescent="0.2">
      <c r="A698" s="9" t="s">
        <v>2</v>
      </c>
      <c r="B698" s="2"/>
      <c r="C698" s="2" t="s">
        <v>3</v>
      </c>
      <c r="D698" s="2" t="s">
        <v>5</v>
      </c>
      <c r="E698" s="2" t="s">
        <v>9</v>
      </c>
      <c r="F698" s="2"/>
      <c r="G698" s="2"/>
    </row>
    <row r="699" spans="1:12" x14ac:dyDescent="0.2">
      <c r="A699" s="10" t="s">
        <v>58</v>
      </c>
      <c r="B699" s="2">
        <f>SUM(C699,E699:G699)</f>
        <v>125</v>
      </c>
      <c r="C699" s="152">
        <f>D699</f>
        <v>113</v>
      </c>
      <c r="D699" s="152">
        <v>113</v>
      </c>
      <c r="E699" s="152">
        <v>2</v>
      </c>
      <c r="F699" s="152">
        <v>0</v>
      </c>
      <c r="G699" s="152">
        <v>10</v>
      </c>
    </row>
    <row r="700" spans="1:12" x14ac:dyDescent="0.2">
      <c r="A700" s="10" t="s">
        <v>75</v>
      </c>
      <c r="B700" s="2">
        <f>SUM(C700,E700:G700)</f>
        <v>180</v>
      </c>
      <c r="C700" s="169">
        <f>D700</f>
        <v>136</v>
      </c>
      <c r="D700" s="154">
        <v>136</v>
      </c>
      <c r="E700" s="154">
        <v>0</v>
      </c>
      <c r="F700" s="154">
        <v>0</v>
      </c>
      <c r="G700" s="154">
        <v>44</v>
      </c>
    </row>
    <row r="701" spans="1:12" x14ac:dyDescent="0.2">
      <c r="A701" s="12" t="s">
        <v>124</v>
      </c>
      <c r="B701" s="2">
        <f>SUM(C701,E701:G701)</f>
        <v>305</v>
      </c>
      <c r="C701" s="22">
        <f>D701</f>
        <v>249</v>
      </c>
      <c r="D701" s="23">
        <f>SUM(D699:D700)</f>
        <v>249</v>
      </c>
      <c r="E701" s="23">
        <f>SUM(E699:E700)</f>
        <v>2</v>
      </c>
      <c r="F701" s="23">
        <f>SUM(F699:F700)</f>
        <v>0</v>
      </c>
      <c r="G701" s="23">
        <f>SUM(G699:G700)</f>
        <v>54</v>
      </c>
    </row>
    <row r="702" spans="1:12" ht="3.6" customHeight="1" x14ac:dyDescent="0.2"/>
    <row r="703" spans="1:12" ht="60.75" x14ac:dyDescent="0.2">
      <c r="A703" s="8" t="s">
        <v>894</v>
      </c>
      <c r="B703" s="51" t="s">
        <v>0</v>
      </c>
      <c r="C703" s="51" t="s">
        <v>143</v>
      </c>
      <c r="D703" s="51" t="s">
        <v>429</v>
      </c>
      <c r="E703" s="51" t="s">
        <v>143</v>
      </c>
      <c r="F703" s="51" t="s">
        <v>1</v>
      </c>
      <c r="G703" s="51" t="s">
        <v>64</v>
      </c>
      <c r="H703" s="51" t="s">
        <v>65</v>
      </c>
    </row>
    <row r="704" spans="1:12" x14ac:dyDescent="0.2">
      <c r="A704" s="9" t="s">
        <v>2</v>
      </c>
      <c r="B704" s="2"/>
      <c r="C704" s="2" t="s">
        <v>3</v>
      </c>
      <c r="D704" s="2" t="s">
        <v>5</v>
      </c>
      <c r="E704" s="2" t="s">
        <v>6</v>
      </c>
      <c r="F704" s="2" t="s">
        <v>9</v>
      </c>
      <c r="G704" s="2"/>
      <c r="H704" s="2"/>
    </row>
    <row r="705" spans="1:9" x14ac:dyDescent="0.2">
      <c r="A705" s="10" t="s">
        <v>32</v>
      </c>
      <c r="B705" s="22">
        <f>SUM(C705,F705:H705)</f>
        <v>264</v>
      </c>
      <c r="C705" s="169">
        <f>SUM(D705:E705)</f>
        <v>235</v>
      </c>
      <c r="D705" s="154">
        <v>202</v>
      </c>
      <c r="E705" s="154">
        <v>33</v>
      </c>
      <c r="F705" s="154">
        <v>2</v>
      </c>
      <c r="G705" s="154">
        <v>0</v>
      </c>
      <c r="H705" s="154">
        <v>27</v>
      </c>
    </row>
    <row r="706" spans="1:9" x14ac:dyDescent="0.2">
      <c r="A706" s="10" t="s">
        <v>33</v>
      </c>
      <c r="B706" s="22">
        <f>SUM(C706,F706:H706)</f>
        <v>29</v>
      </c>
      <c r="C706" s="169">
        <f>SUM(D706:E706)</f>
        <v>24</v>
      </c>
      <c r="D706" s="154">
        <v>18</v>
      </c>
      <c r="E706" s="154">
        <v>6</v>
      </c>
      <c r="F706" s="154">
        <v>0</v>
      </c>
      <c r="G706" s="154">
        <v>0</v>
      </c>
      <c r="H706" s="154">
        <v>5</v>
      </c>
    </row>
    <row r="707" spans="1:9" x14ac:dyDescent="0.2">
      <c r="A707" s="10" t="s">
        <v>94</v>
      </c>
      <c r="B707" s="22">
        <f>SUM(C707,F707:H707)</f>
        <v>203</v>
      </c>
      <c r="C707" s="169">
        <f>SUM(D707:E707)</f>
        <v>171</v>
      </c>
      <c r="D707" s="154">
        <v>138</v>
      </c>
      <c r="E707" s="154">
        <v>33</v>
      </c>
      <c r="F707" s="154">
        <v>1</v>
      </c>
      <c r="G707" s="154">
        <v>0</v>
      </c>
      <c r="H707" s="154">
        <v>31</v>
      </c>
    </row>
    <row r="708" spans="1:9" x14ac:dyDescent="0.2">
      <c r="A708" s="12" t="s">
        <v>124</v>
      </c>
      <c r="B708" s="22">
        <f>SUM(C708,F708:H708)</f>
        <v>496</v>
      </c>
      <c r="C708" s="22">
        <f>SUM(D708:E708)</f>
        <v>430</v>
      </c>
      <c r="D708" s="23">
        <f>SUM(D705:D707)</f>
        <v>358</v>
      </c>
      <c r="E708" s="23">
        <f>SUM(E705:E707)</f>
        <v>72</v>
      </c>
      <c r="F708" s="23">
        <f>SUM(F705:F707)</f>
        <v>3</v>
      </c>
      <c r="G708" s="23">
        <f>SUM(G705:G707)</f>
        <v>0</v>
      </c>
      <c r="H708" s="23">
        <f>SUM(H705:H707)</f>
        <v>63</v>
      </c>
    </row>
    <row r="709" spans="1:9" ht="3.6" customHeight="1" x14ac:dyDescent="0.2"/>
    <row r="710" spans="1:9" ht="74.25" x14ac:dyDescent="0.2">
      <c r="A710" s="8" t="s">
        <v>895</v>
      </c>
      <c r="B710" s="51" t="s">
        <v>0</v>
      </c>
      <c r="C710" s="51" t="s">
        <v>142</v>
      </c>
      <c r="D710" s="51" t="s">
        <v>430</v>
      </c>
      <c r="E710" s="51" t="s">
        <v>142</v>
      </c>
      <c r="F710" s="51" t="s">
        <v>1</v>
      </c>
      <c r="G710" s="51" t="s">
        <v>64</v>
      </c>
      <c r="H710" s="51" t="s">
        <v>65</v>
      </c>
    </row>
    <row r="711" spans="1:9" x14ac:dyDescent="0.2">
      <c r="A711" s="9" t="s">
        <v>2</v>
      </c>
      <c r="B711" s="2"/>
      <c r="C711" s="2" t="s">
        <v>3</v>
      </c>
      <c r="D711" s="2" t="s">
        <v>5</v>
      </c>
      <c r="E711" s="2" t="s">
        <v>6</v>
      </c>
      <c r="F711" s="2" t="s">
        <v>9</v>
      </c>
      <c r="G711" s="2"/>
      <c r="H711" s="2"/>
    </row>
    <row r="712" spans="1:9" x14ac:dyDescent="0.2">
      <c r="A712" s="10" t="s">
        <v>32</v>
      </c>
      <c r="B712" s="22">
        <f>SUM(C712,F712:H712)</f>
        <v>264</v>
      </c>
      <c r="C712" s="169">
        <f>SUM(D712:E712)</f>
        <v>242</v>
      </c>
      <c r="D712" s="154">
        <v>205</v>
      </c>
      <c r="E712" s="154">
        <v>37</v>
      </c>
      <c r="F712" s="154">
        <v>0</v>
      </c>
      <c r="G712" s="154">
        <v>0</v>
      </c>
      <c r="H712" s="154">
        <v>22</v>
      </c>
    </row>
    <row r="713" spans="1:9" x14ac:dyDescent="0.2">
      <c r="A713" s="10" t="s">
        <v>33</v>
      </c>
      <c r="B713" s="22">
        <f>SUM(C713,F713:H713)</f>
        <v>29</v>
      </c>
      <c r="C713" s="169">
        <f>SUM(D713:E713)</f>
        <v>26</v>
      </c>
      <c r="D713" s="154">
        <v>20</v>
      </c>
      <c r="E713" s="154">
        <v>6</v>
      </c>
      <c r="F713" s="154">
        <v>0</v>
      </c>
      <c r="G713" s="154">
        <v>0</v>
      </c>
      <c r="H713" s="154">
        <v>3</v>
      </c>
    </row>
    <row r="714" spans="1:9" x14ac:dyDescent="0.2">
      <c r="A714" s="10" t="s">
        <v>94</v>
      </c>
      <c r="B714" s="22">
        <f>SUM(C714,F714:H714)</f>
        <v>203</v>
      </c>
      <c r="C714" s="169">
        <f>SUM(D714:E714)</f>
        <v>177</v>
      </c>
      <c r="D714" s="154">
        <v>146</v>
      </c>
      <c r="E714" s="154">
        <v>31</v>
      </c>
      <c r="F714" s="154">
        <v>0</v>
      </c>
      <c r="G714" s="154">
        <v>0</v>
      </c>
      <c r="H714" s="154">
        <v>26</v>
      </c>
    </row>
    <row r="715" spans="1:9" x14ac:dyDescent="0.2">
      <c r="A715" s="12" t="s">
        <v>124</v>
      </c>
      <c r="B715" s="22">
        <f>SUM(C715,F715:H715)</f>
        <v>496</v>
      </c>
      <c r="C715" s="22">
        <f>SUM(D715:E715)</f>
        <v>445</v>
      </c>
      <c r="D715" s="23">
        <f>SUM(D712:D714)</f>
        <v>371</v>
      </c>
      <c r="E715" s="23">
        <f>SUM(E712:E714)</f>
        <v>74</v>
      </c>
      <c r="F715" s="23">
        <f>SUM(F712:F714)</f>
        <v>0</v>
      </c>
      <c r="G715" s="23">
        <f>SUM(G712:G714)</f>
        <v>0</v>
      </c>
      <c r="H715" s="23">
        <f>SUM(H712:H714)</f>
        <v>51</v>
      </c>
    </row>
    <row r="716" spans="1:9" ht="8.25" customHeight="1" x14ac:dyDescent="0.2"/>
    <row r="717" spans="1:9" ht="65.25" x14ac:dyDescent="0.2">
      <c r="A717" s="8" t="s">
        <v>896</v>
      </c>
      <c r="B717" s="51" t="s">
        <v>0</v>
      </c>
      <c r="C717" s="51" t="s">
        <v>141</v>
      </c>
      <c r="D717" s="51" t="s">
        <v>431</v>
      </c>
      <c r="E717" s="51" t="s">
        <v>140</v>
      </c>
      <c r="F717" s="51" t="s">
        <v>432</v>
      </c>
      <c r="G717" s="51" t="s">
        <v>1</v>
      </c>
      <c r="H717" s="51" t="s">
        <v>64</v>
      </c>
      <c r="I717" s="51" t="s">
        <v>65</v>
      </c>
    </row>
    <row r="718" spans="1:9" x14ac:dyDescent="0.2">
      <c r="A718" s="9" t="s">
        <v>76</v>
      </c>
      <c r="B718" s="2"/>
      <c r="C718" s="2" t="s">
        <v>3</v>
      </c>
      <c r="D718" s="2" t="s">
        <v>5</v>
      </c>
      <c r="E718" s="2" t="s">
        <v>3</v>
      </c>
      <c r="F718" s="2" t="s">
        <v>5</v>
      </c>
      <c r="G718" s="2" t="s">
        <v>9</v>
      </c>
      <c r="H718" s="2"/>
      <c r="I718" s="2"/>
    </row>
    <row r="719" spans="1:9" x14ac:dyDescent="0.2">
      <c r="A719" s="10" t="s">
        <v>32</v>
      </c>
      <c r="B719" s="22">
        <f>SUM(C719,E719,G719:I719)</f>
        <v>528</v>
      </c>
      <c r="C719" s="169">
        <f>D719</f>
        <v>222</v>
      </c>
      <c r="D719" s="154">
        <v>222</v>
      </c>
      <c r="E719" s="154">
        <f>F719</f>
        <v>213</v>
      </c>
      <c r="F719" s="154">
        <v>213</v>
      </c>
      <c r="G719" s="154">
        <v>3</v>
      </c>
      <c r="H719" s="154">
        <v>0</v>
      </c>
      <c r="I719" s="154">
        <v>90</v>
      </c>
    </row>
    <row r="720" spans="1:9" x14ac:dyDescent="0.2">
      <c r="A720" s="10" t="s">
        <v>33</v>
      </c>
      <c r="B720" s="22">
        <f>SUM(C720,E720,G720:I720)</f>
        <v>58</v>
      </c>
      <c r="C720" s="169">
        <f>D720</f>
        <v>22</v>
      </c>
      <c r="D720" s="154">
        <v>22</v>
      </c>
      <c r="E720" s="154">
        <f>F720</f>
        <v>22</v>
      </c>
      <c r="F720" s="154">
        <v>22</v>
      </c>
      <c r="G720" s="154">
        <v>0</v>
      </c>
      <c r="H720" s="154">
        <v>0</v>
      </c>
      <c r="I720" s="154">
        <v>14</v>
      </c>
    </row>
    <row r="721" spans="1:10" x14ac:dyDescent="0.2">
      <c r="A721" s="10" t="s">
        <v>94</v>
      </c>
      <c r="B721" s="22">
        <f>SUM(C721,E721,G721:I721)</f>
        <v>406</v>
      </c>
      <c r="C721" s="169">
        <f>D721</f>
        <v>179</v>
      </c>
      <c r="D721" s="154">
        <v>179</v>
      </c>
      <c r="E721" s="154">
        <f>F721</f>
        <v>168</v>
      </c>
      <c r="F721" s="154">
        <v>168</v>
      </c>
      <c r="G721" s="154">
        <v>0</v>
      </c>
      <c r="H721" s="154">
        <v>0</v>
      </c>
      <c r="I721" s="154">
        <v>59</v>
      </c>
    </row>
    <row r="722" spans="1:10" x14ac:dyDescent="0.2">
      <c r="A722" s="12" t="s">
        <v>124</v>
      </c>
      <c r="B722" s="22">
        <f>SUM(C722,E722,G722:I722)</f>
        <v>992</v>
      </c>
      <c r="C722" s="22">
        <f>D722</f>
        <v>423</v>
      </c>
      <c r="D722" s="23">
        <f>SUM(D719:D721)</f>
        <v>423</v>
      </c>
      <c r="E722" s="23">
        <f>F722</f>
        <v>403</v>
      </c>
      <c r="F722" s="23">
        <f>SUM(F719:F721)</f>
        <v>403</v>
      </c>
      <c r="G722" s="23">
        <f>SUM(G719:G721)</f>
        <v>3</v>
      </c>
      <c r="H722" s="23">
        <f>SUM(H719:H721)</f>
        <v>0</v>
      </c>
      <c r="I722" s="23">
        <f>SUM(I719:I721)</f>
        <v>163</v>
      </c>
    </row>
    <row r="723" spans="1:10" ht="3.6" customHeight="1" x14ac:dyDescent="0.2"/>
    <row r="724" spans="1:10" ht="70.5" x14ac:dyDescent="0.2">
      <c r="A724" s="8" t="s">
        <v>897</v>
      </c>
      <c r="B724" s="51" t="s">
        <v>0</v>
      </c>
      <c r="C724" s="51" t="s">
        <v>139</v>
      </c>
      <c r="D724" s="51" t="s">
        <v>433</v>
      </c>
      <c r="E724" s="51" t="s">
        <v>139</v>
      </c>
      <c r="F724" s="51" t="s">
        <v>1</v>
      </c>
      <c r="G724" s="51" t="s">
        <v>64</v>
      </c>
      <c r="H724" s="51" t="s">
        <v>65</v>
      </c>
    </row>
    <row r="725" spans="1:10" x14ac:dyDescent="0.2">
      <c r="A725" s="9" t="s">
        <v>2</v>
      </c>
      <c r="B725" s="2"/>
      <c r="C725" s="2" t="s">
        <v>3</v>
      </c>
      <c r="D725" s="2" t="s">
        <v>5</v>
      </c>
      <c r="E725" s="2" t="s">
        <v>6</v>
      </c>
      <c r="F725" s="2" t="s">
        <v>9</v>
      </c>
      <c r="G725" s="2"/>
      <c r="H725" s="2"/>
    </row>
    <row r="726" spans="1:10" x14ac:dyDescent="0.2">
      <c r="A726" s="10" t="s">
        <v>32</v>
      </c>
      <c r="B726" s="22">
        <f>SUM(C726,F726:H726)</f>
        <v>264</v>
      </c>
      <c r="C726" s="169">
        <f>SUM(D726:E726)</f>
        <v>237</v>
      </c>
      <c r="D726" s="154">
        <v>207</v>
      </c>
      <c r="E726" s="154">
        <v>30</v>
      </c>
      <c r="F726" s="154">
        <v>2</v>
      </c>
      <c r="G726" s="154">
        <v>0</v>
      </c>
      <c r="H726" s="154">
        <v>25</v>
      </c>
    </row>
    <row r="727" spans="1:10" x14ac:dyDescent="0.2">
      <c r="A727" s="10" t="s">
        <v>33</v>
      </c>
      <c r="B727" s="22">
        <f>SUM(C727,F727:H727)</f>
        <v>29</v>
      </c>
      <c r="C727" s="169">
        <f>SUM(D727:E727)</f>
        <v>27</v>
      </c>
      <c r="D727" s="154">
        <v>21</v>
      </c>
      <c r="E727" s="154">
        <v>6</v>
      </c>
      <c r="F727" s="154">
        <v>0</v>
      </c>
      <c r="G727" s="154">
        <v>0</v>
      </c>
      <c r="H727" s="154">
        <v>2</v>
      </c>
    </row>
    <row r="728" spans="1:10" x14ac:dyDescent="0.2">
      <c r="A728" s="10" t="s">
        <v>94</v>
      </c>
      <c r="B728" s="22">
        <f>SUM(C728,F728:H728)</f>
        <v>203</v>
      </c>
      <c r="C728" s="169">
        <f>SUM(D728:E728)</f>
        <v>174</v>
      </c>
      <c r="D728" s="154">
        <v>150</v>
      </c>
      <c r="E728" s="154">
        <v>24</v>
      </c>
      <c r="F728" s="154">
        <v>0</v>
      </c>
      <c r="G728" s="154">
        <v>0</v>
      </c>
      <c r="H728" s="154">
        <v>29</v>
      </c>
    </row>
    <row r="729" spans="1:10" x14ac:dyDescent="0.2">
      <c r="A729" s="12" t="s">
        <v>124</v>
      </c>
      <c r="B729" s="22">
        <f>SUM(C729,F729:H729)</f>
        <v>496</v>
      </c>
      <c r="C729" s="22">
        <f>SUM(D729:E729)</f>
        <v>438</v>
      </c>
      <c r="D729" s="23">
        <f>SUM(D726:D728)</f>
        <v>378</v>
      </c>
      <c r="E729" s="23">
        <f>SUM(E726:E728)</f>
        <v>60</v>
      </c>
      <c r="F729" s="23">
        <f>SUM(F726:F728)</f>
        <v>2</v>
      </c>
      <c r="G729" s="23">
        <f>SUM(G726:G728)</f>
        <v>0</v>
      </c>
      <c r="H729" s="23">
        <f>SUM(H726:H728)</f>
        <v>56</v>
      </c>
    </row>
    <row r="730" spans="1:10" ht="3.6" customHeight="1" x14ac:dyDescent="0.2"/>
    <row r="731" spans="1:10" ht="93" customHeight="1" x14ac:dyDescent="0.2">
      <c r="A731" s="8" t="s">
        <v>898</v>
      </c>
      <c r="B731" s="51" t="s">
        <v>0</v>
      </c>
      <c r="C731" s="51" t="s">
        <v>138</v>
      </c>
      <c r="D731" s="51" t="s">
        <v>138</v>
      </c>
      <c r="E731" s="51" t="s">
        <v>434</v>
      </c>
      <c r="F731" s="51" t="s">
        <v>137</v>
      </c>
      <c r="G731" s="51" t="s">
        <v>137</v>
      </c>
      <c r="H731" s="51" t="s">
        <v>1</v>
      </c>
      <c r="I731" s="51" t="s">
        <v>64</v>
      </c>
      <c r="J731" s="51" t="s">
        <v>65</v>
      </c>
    </row>
    <row r="732" spans="1:10" x14ac:dyDescent="0.2">
      <c r="A732" s="9" t="s">
        <v>2</v>
      </c>
      <c r="B732" s="2"/>
      <c r="C732" s="2" t="s">
        <v>3</v>
      </c>
      <c r="D732" s="2" t="s">
        <v>4</v>
      </c>
      <c r="E732" s="2" t="s">
        <v>5</v>
      </c>
      <c r="F732" s="2" t="s">
        <v>3</v>
      </c>
      <c r="G732" s="2" t="s">
        <v>95</v>
      </c>
      <c r="H732" s="2" t="s">
        <v>9</v>
      </c>
      <c r="I732" s="2"/>
      <c r="J732" s="2"/>
    </row>
    <row r="733" spans="1:10" x14ac:dyDescent="0.2">
      <c r="A733" s="10" t="s">
        <v>22</v>
      </c>
      <c r="B733" s="22">
        <f>SUM(C733,F733,H733:J733)</f>
        <v>310</v>
      </c>
      <c r="C733" s="169">
        <f>SUM(D733:E733)</f>
        <v>195</v>
      </c>
      <c r="D733" s="154">
        <v>81</v>
      </c>
      <c r="E733" s="154">
        <v>114</v>
      </c>
      <c r="F733" s="154">
        <f>G733</f>
        <v>106</v>
      </c>
      <c r="G733" s="154">
        <v>106</v>
      </c>
      <c r="H733" s="154">
        <v>0</v>
      </c>
      <c r="I733" s="154">
        <v>1</v>
      </c>
      <c r="J733" s="154">
        <v>8</v>
      </c>
    </row>
    <row r="734" spans="1:10" x14ac:dyDescent="0.2">
      <c r="A734" s="12" t="s">
        <v>124</v>
      </c>
      <c r="B734" s="22">
        <f>SUM(C734,F734,H734:J734)</f>
        <v>310</v>
      </c>
      <c r="C734" s="22">
        <f>SUM(D734:E734)</f>
        <v>195</v>
      </c>
      <c r="D734" s="23">
        <f t="shared" ref="D734:E734" si="99">D733</f>
        <v>81</v>
      </c>
      <c r="E734" s="23">
        <f t="shared" si="99"/>
        <v>114</v>
      </c>
      <c r="F734" s="23">
        <f>G734</f>
        <v>106</v>
      </c>
      <c r="G734" s="23">
        <f t="shared" ref="G734:I734" si="100">G733</f>
        <v>106</v>
      </c>
      <c r="H734" s="23">
        <f t="shared" si="100"/>
        <v>0</v>
      </c>
      <c r="I734" s="23">
        <f t="shared" si="100"/>
        <v>1</v>
      </c>
      <c r="J734" s="23">
        <f>J733</f>
        <v>8</v>
      </c>
    </row>
    <row r="735" spans="1:10" ht="3.6" customHeight="1" x14ac:dyDescent="0.2"/>
    <row r="736" spans="1:10" ht="83.25" customHeight="1" x14ac:dyDescent="0.2">
      <c r="A736" s="8" t="s">
        <v>899</v>
      </c>
      <c r="B736" s="51" t="s">
        <v>0</v>
      </c>
      <c r="C736" s="51" t="s">
        <v>136</v>
      </c>
      <c r="D736" s="51" t="s">
        <v>136</v>
      </c>
      <c r="E736" s="51" t="s">
        <v>435</v>
      </c>
      <c r="F736" s="51" t="s">
        <v>1</v>
      </c>
      <c r="G736" s="51" t="s">
        <v>64</v>
      </c>
      <c r="H736" s="51" t="s">
        <v>65</v>
      </c>
    </row>
    <row r="737" spans="1:15" x14ac:dyDescent="0.2">
      <c r="A737" s="9" t="s">
        <v>2</v>
      </c>
      <c r="B737" s="2"/>
      <c r="C737" s="2" t="s">
        <v>3</v>
      </c>
      <c r="D737" s="2" t="s">
        <v>4</v>
      </c>
      <c r="E737" s="2" t="s">
        <v>5</v>
      </c>
      <c r="F737" s="2" t="s">
        <v>9</v>
      </c>
      <c r="G737" s="2"/>
      <c r="H737" s="2"/>
    </row>
    <row r="738" spans="1:15" x14ac:dyDescent="0.2">
      <c r="A738" s="10" t="s">
        <v>22</v>
      </c>
      <c r="B738" s="22">
        <f>SUM(C738,F738:H738)</f>
        <v>310</v>
      </c>
      <c r="C738" s="169">
        <f>SUM(D738:E738)</f>
        <v>256</v>
      </c>
      <c r="D738" s="154">
        <v>106</v>
      </c>
      <c r="E738" s="154">
        <v>150</v>
      </c>
      <c r="F738" s="154">
        <v>2</v>
      </c>
      <c r="G738" s="154">
        <v>0</v>
      </c>
      <c r="H738" s="154">
        <v>52</v>
      </c>
    </row>
    <row r="739" spans="1:15" x14ac:dyDescent="0.2">
      <c r="A739" s="12" t="s">
        <v>124</v>
      </c>
      <c r="B739" s="22">
        <f>SUM(C739,F739:H739)</f>
        <v>310</v>
      </c>
      <c r="C739" s="22">
        <f>SUM(D739:E739)</f>
        <v>256</v>
      </c>
      <c r="D739" s="23">
        <f t="shared" ref="D739:G739" si="101">D738</f>
        <v>106</v>
      </c>
      <c r="E739" s="23">
        <f t="shared" si="101"/>
        <v>150</v>
      </c>
      <c r="F739" s="23">
        <f t="shared" si="101"/>
        <v>2</v>
      </c>
      <c r="G739" s="23">
        <f t="shared" si="101"/>
        <v>0</v>
      </c>
      <c r="H739" s="23">
        <f>H738</f>
        <v>52</v>
      </c>
    </row>
    <row r="740" spans="1:15" ht="3.6" customHeight="1" x14ac:dyDescent="0.2"/>
    <row r="741" spans="1:15" ht="87" customHeight="1" x14ac:dyDescent="0.2">
      <c r="A741" s="8" t="s">
        <v>900</v>
      </c>
      <c r="B741" s="51" t="s">
        <v>0</v>
      </c>
      <c r="C741" s="51" t="s">
        <v>135</v>
      </c>
      <c r="D741" s="51" t="s">
        <v>135</v>
      </c>
      <c r="E741" s="51" t="s">
        <v>437</v>
      </c>
      <c r="F741" s="51" t="s">
        <v>134</v>
      </c>
      <c r="G741" s="51" t="s">
        <v>134</v>
      </c>
      <c r="H741" s="51" t="s">
        <v>436</v>
      </c>
      <c r="I741" s="51" t="s">
        <v>133</v>
      </c>
      <c r="J741" s="51" t="s">
        <v>133</v>
      </c>
      <c r="K741" s="51" t="s">
        <v>132</v>
      </c>
      <c r="L741" s="51" t="s">
        <v>132</v>
      </c>
      <c r="M741" s="51" t="s">
        <v>1</v>
      </c>
      <c r="N741" s="51" t="s">
        <v>64</v>
      </c>
      <c r="O741" s="51" t="s">
        <v>65</v>
      </c>
    </row>
    <row r="742" spans="1:15" x14ac:dyDescent="0.2">
      <c r="A742" s="9" t="s">
        <v>76</v>
      </c>
      <c r="B742" s="2"/>
      <c r="C742" s="2" t="s">
        <v>3</v>
      </c>
      <c r="D742" s="2" t="s">
        <v>4</v>
      </c>
      <c r="E742" s="2" t="s">
        <v>5</v>
      </c>
      <c r="F742" s="2" t="s">
        <v>3</v>
      </c>
      <c r="G742" s="2" t="s">
        <v>4</v>
      </c>
      <c r="H742" s="2" t="s">
        <v>5</v>
      </c>
      <c r="I742" s="2" t="s">
        <v>3</v>
      </c>
      <c r="J742" s="2" t="s">
        <v>95</v>
      </c>
      <c r="K742" s="2" t="s">
        <v>3</v>
      </c>
      <c r="L742" s="2" t="s">
        <v>95</v>
      </c>
      <c r="M742" s="2" t="s">
        <v>9</v>
      </c>
      <c r="N742" s="2"/>
      <c r="O742" s="2"/>
    </row>
    <row r="743" spans="1:15" x14ac:dyDescent="0.2">
      <c r="A743" s="10" t="s">
        <v>22</v>
      </c>
      <c r="B743" s="22">
        <f>SUM(C743,F743,I743,K743,M743:O743)</f>
        <v>620</v>
      </c>
      <c r="C743" s="169">
        <f>SUM(D743:E743)</f>
        <v>213</v>
      </c>
      <c r="D743" s="154">
        <v>88</v>
      </c>
      <c r="E743" s="154">
        <v>125</v>
      </c>
      <c r="F743" s="169">
        <f>SUM(G743:H743)</f>
        <v>193</v>
      </c>
      <c r="G743" s="154">
        <v>80</v>
      </c>
      <c r="H743" s="154">
        <v>113</v>
      </c>
      <c r="I743" s="154">
        <f>J743</f>
        <v>89</v>
      </c>
      <c r="J743" s="154">
        <v>89</v>
      </c>
      <c r="K743" s="154">
        <f>L743</f>
        <v>103</v>
      </c>
      <c r="L743" s="154">
        <v>103</v>
      </c>
      <c r="M743" s="154">
        <v>0</v>
      </c>
      <c r="N743" s="154">
        <v>0</v>
      </c>
      <c r="O743" s="154">
        <v>22</v>
      </c>
    </row>
    <row r="744" spans="1:15" x14ac:dyDescent="0.2">
      <c r="A744" s="12" t="s">
        <v>124</v>
      </c>
      <c r="B744" s="22">
        <f>SUM(C744,F744,I744,K744,M744:O744)</f>
        <v>620</v>
      </c>
      <c r="C744" s="22">
        <f>SUM(D744:E744)</f>
        <v>213</v>
      </c>
      <c r="D744" s="23">
        <f>D743</f>
        <v>88</v>
      </c>
      <c r="E744" s="23">
        <f>E743</f>
        <v>125</v>
      </c>
      <c r="F744" s="22">
        <f>SUM(G744:H744)</f>
        <v>193</v>
      </c>
      <c r="G744" s="23">
        <f>G743</f>
        <v>80</v>
      </c>
      <c r="H744" s="23">
        <f>H743</f>
        <v>113</v>
      </c>
      <c r="I744" s="23">
        <f>J744</f>
        <v>89</v>
      </c>
      <c r="J744" s="23">
        <f>J743</f>
        <v>89</v>
      </c>
      <c r="K744" s="23">
        <f>L744</f>
        <v>103</v>
      </c>
      <c r="L744" s="23">
        <f>L743</f>
        <v>103</v>
      </c>
      <c r="M744" s="23">
        <f>M743</f>
        <v>0</v>
      </c>
      <c r="N744" s="23">
        <f>N743</f>
        <v>0</v>
      </c>
      <c r="O744" s="23">
        <f>O743</f>
        <v>22</v>
      </c>
    </row>
    <row r="745" spans="1:15" ht="3.6" customHeight="1" x14ac:dyDescent="0.2"/>
    <row r="746" spans="1:15" ht="86.25" customHeight="1" x14ac:dyDescent="0.2">
      <c r="A746" s="8" t="s">
        <v>901</v>
      </c>
      <c r="B746" s="51" t="s">
        <v>0</v>
      </c>
      <c r="C746" s="51" t="s">
        <v>131</v>
      </c>
      <c r="D746" s="51" t="s">
        <v>131</v>
      </c>
      <c r="E746" s="51" t="s">
        <v>438</v>
      </c>
      <c r="F746" s="51" t="s">
        <v>1</v>
      </c>
      <c r="G746" s="51" t="s">
        <v>64</v>
      </c>
      <c r="H746" s="51" t="s">
        <v>65</v>
      </c>
    </row>
    <row r="747" spans="1:15" x14ac:dyDescent="0.2">
      <c r="A747" s="9" t="s">
        <v>2</v>
      </c>
      <c r="B747" s="2"/>
      <c r="C747" s="2" t="s">
        <v>3</v>
      </c>
      <c r="D747" s="2" t="s">
        <v>4</v>
      </c>
      <c r="E747" s="2" t="s">
        <v>5</v>
      </c>
      <c r="F747" s="2" t="s">
        <v>9</v>
      </c>
      <c r="G747" s="2"/>
      <c r="H747" s="2"/>
    </row>
    <row r="748" spans="1:15" x14ac:dyDescent="0.2">
      <c r="A748" s="10" t="s">
        <v>22</v>
      </c>
      <c r="B748" s="22">
        <f>SUM(C748,F748:H748)</f>
        <v>310</v>
      </c>
      <c r="C748" s="169">
        <f>SUM(D748:E748)</f>
        <v>242</v>
      </c>
      <c r="D748" s="154">
        <v>93</v>
      </c>
      <c r="E748" s="154">
        <v>149</v>
      </c>
      <c r="F748" s="154">
        <v>4</v>
      </c>
      <c r="G748" s="154">
        <v>1</v>
      </c>
      <c r="H748" s="154">
        <v>63</v>
      </c>
    </row>
    <row r="749" spans="1:15" x14ac:dyDescent="0.2">
      <c r="A749" s="12" t="s">
        <v>124</v>
      </c>
      <c r="B749" s="22">
        <f>SUM(C749,F749:H749)</f>
        <v>310</v>
      </c>
      <c r="C749" s="22">
        <f>SUM(D749:E749)</f>
        <v>242</v>
      </c>
      <c r="D749" s="23">
        <f>D748</f>
        <v>93</v>
      </c>
      <c r="E749" s="23">
        <f>E748</f>
        <v>149</v>
      </c>
      <c r="F749" s="23">
        <f>F748</f>
        <v>4</v>
      </c>
      <c r="G749" s="23">
        <f>G748</f>
        <v>1</v>
      </c>
      <c r="H749" s="23">
        <f>H748</f>
        <v>63</v>
      </c>
    </row>
    <row r="750" spans="1:15" ht="3.6" customHeight="1" x14ac:dyDescent="0.2"/>
    <row r="751" spans="1:15" ht="58.5" x14ac:dyDescent="0.2">
      <c r="A751" s="8" t="s">
        <v>902</v>
      </c>
      <c r="B751" s="51" t="s">
        <v>0</v>
      </c>
      <c r="C751" s="51" t="s">
        <v>130</v>
      </c>
      <c r="D751" s="51" t="s">
        <v>439</v>
      </c>
      <c r="E751" s="51" t="s">
        <v>1</v>
      </c>
      <c r="F751" s="51" t="s">
        <v>64</v>
      </c>
      <c r="G751" s="51" t="s">
        <v>65</v>
      </c>
    </row>
    <row r="752" spans="1:15" x14ac:dyDescent="0.2">
      <c r="A752" s="9" t="s">
        <v>2</v>
      </c>
      <c r="B752" s="2"/>
      <c r="C752" s="2" t="s">
        <v>3</v>
      </c>
      <c r="D752" s="2" t="s">
        <v>5</v>
      </c>
      <c r="E752" s="2" t="s">
        <v>9</v>
      </c>
      <c r="F752" s="2"/>
      <c r="G752" s="2"/>
    </row>
    <row r="753" spans="1:9" x14ac:dyDescent="0.2">
      <c r="A753" s="10" t="s">
        <v>61</v>
      </c>
      <c r="B753" s="22">
        <f>SUM(C753,E753:G753)</f>
        <v>408</v>
      </c>
      <c r="C753" s="169">
        <f>D753</f>
        <v>309</v>
      </c>
      <c r="D753" s="154">
        <v>309</v>
      </c>
      <c r="E753" s="154">
        <v>4</v>
      </c>
      <c r="F753" s="154">
        <v>0</v>
      </c>
      <c r="G753" s="154">
        <v>95</v>
      </c>
    </row>
    <row r="754" spans="1:9" x14ac:dyDescent="0.2">
      <c r="A754" s="10" t="s">
        <v>62</v>
      </c>
      <c r="B754" s="22">
        <f>SUM(C754,E754:G754)</f>
        <v>318</v>
      </c>
      <c r="C754" s="169">
        <f>D754</f>
        <v>238</v>
      </c>
      <c r="D754" s="154">
        <v>238</v>
      </c>
      <c r="E754" s="154">
        <v>1</v>
      </c>
      <c r="F754" s="154">
        <v>0</v>
      </c>
      <c r="G754" s="154">
        <v>79</v>
      </c>
    </row>
    <row r="755" spans="1:9" x14ac:dyDescent="0.2">
      <c r="A755" s="10" t="s">
        <v>63</v>
      </c>
      <c r="B755" s="22">
        <f>SUM(C755,E755:G755)</f>
        <v>392</v>
      </c>
      <c r="C755" s="169">
        <f>D755</f>
        <v>274</v>
      </c>
      <c r="D755" s="154">
        <v>274</v>
      </c>
      <c r="E755" s="154">
        <v>2</v>
      </c>
      <c r="F755" s="154">
        <v>0</v>
      </c>
      <c r="G755" s="154">
        <v>116</v>
      </c>
    </row>
    <row r="756" spans="1:9" x14ac:dyDescent="0.2">
      <c r="A756" s="12" t="s">
        <v>124</v>
      </c>
      <c r="B756" s="22">
        <f>SUM(C756,E756:G756)</f>
        <v>1118</v>
      </c>
      <c r="C756" s="22">
        <f>D756</f>
        <v>821</v>
      </c>
      <c r="D756" s="23">
        <f>SUM(D753:D755)</f>
        <v>821</v>
      </c>
      <c r="E756" s="23">
        <f>SUM(E753:E755)</f>
        <v>7</v>
      </c>
      <c r="F756" s="23">
        <f>SUM(F753:F755)</f>
        <v>0</v>
      </c>
      <c r="G756" s="23">
        <f>SUM(G753:G755)</f>
        <v>290</v>
      </c>
    </row>
    <row r="757" spans="1:9" ht="3.6" customHeight="1" x14ac:dyDescent="0.2"/>
    <row r="758" spans="1:9" ht="75" x14ac:dyDescent="0.2">
      <c r="A758" s="8" t="s">
        <v>903</v>
      </c>
      <c r="B758" s="51" t="s">
        <v>0</v>
      </c>
      <c r="C758" s="51" t="s">
        <v>925</v>
      </c>
      <c r="D758" s="51" t="s">
        <v>926</v>
      </c>
      <c r="E758" s="51" t="s">
        <v>925</v>
      </c>
      <c r="F758" s="51" t="s">
        <v>925</v>
      </c>
      <c r="G758" s="51" t="s">
        <v>1</v>
      </c>
      <c r="H758" s="51" t="s">
        <v>64</v>
      </c>
      <c r="I758" s="51" t="s">
        <v>65</v>
      </c>
    </row>
    <row r="759" spans="1:9" x14ac:dyDescent="0.2">
      <c r="A759" s="9" t="s">
        <v>2</v>
      </c>
      <c r="B759" s="2"/>
      <c r="C759" s="2" t="s">
        <v>3</v>
      </c>
      <c r="D759" s="2" t="s">
        <v>4</v>
      </c>
      <c r="E759" s="2" t="s">
        <v>7</v>
      </c>
      <c r="F759" s="2" t="s">
        <v>8</v>
      </c>
      <c r="G759" s="2" t="s">
        <v>9</v>
      </c>
      <c r="H759" s="2"/>
      <c r="I759" s="2"/>
    </row>
    <row r="760" spans="1:9" x14ac:dyDescent="0.2">
      <c r="A760" s="10" t="s">
        <v>61</v>
      </c>
      <c r="B760" s="22">
        <f>SUM(C760,G760:I760)</f>
        <v>408</v>
      </c>
      <c r="C760" s="169">
        <f>SUM(D760:F760)</f>
        <v>337</v>
      </c>
      <c r="D760" s="154">
        <v>232</v>
      </c>
      <c r="E760" s="154">
        <v>56</v>
      </c>
      <c r="F760" s="154">
        <v>49</v>
      </c>
      <c r="G760" s="154">
        <v>1</v>
      </c>
      <c r="H760" s="154">
        <v>0</v>
      </c>
      <c r="I760" s="154">
        <v>70</v>
      </c>
    </row>
    <row r="761" spans="1:9" x14ac:dyDescent="0.2">
      <c r="A761" s="10" t="s">
        <v>62</v>
      </c>
      <c r="B761" s="22">
        <f>SUM(C761,G761:I761)</f>
        <v>318</v>
      </c>
      <c r="C761" s="169">
        <f>SUM(D761:F761)</f>
        <v>252</v>
      </c>
      <c r="D761" s="154">
        <v>171</v>
      </c>
      <c r="E761" s="154">
        <v>38</v>
      </c>
      <c r="F761" s="154">
        <v>43</v>
      </c>
      <c r="G761" s="154">
        <v>0</v>
      </c>
      <c r="H761" s="154">
        <v>0</v>
      </c>
      <c r="I761" s="154">
        <v>66</v>
      </c>
    </row>
    <row r="762" spans="1:9" x14ac:dyDescent="0.2">
      <c r="A762" s="10" t="s">
        <v>63</v>
      </c>
      <c r="B762" s="22">
        <f>SUM(C762,G762:I762)</f>
        <v>392</v>
      </c>
      <c r="C762" s="169">
        <f>SUM(D762:F762)</f>
        <v>313</v>
      </c>
      <c r="D762" s="154">
        <v>216</v>
      </c>
      <c r="E762" s="154">
        <v>53</v>
      </c>
      <c r="F762" s="154">
        <v>44</v>
      </c>
      <c r="G762" s="154">
        <v>1</v>
      </c>
      <c r="H762" s="154">
        <v>0</v>
      </c>
      <c r="I762" s="154">
        <v>78</v>
      </c>
    </row>
    <row r="763" spans="1:9" x14ac:dyDescent="0.2">
      <c r="A763" s="12" t="s">
        <v>124</v>
      </c>
      <c r="B763" s="22">
        <f>SUM(C763,G763:I763)</f>
        <v>1118</v>
      </c>
      <c r="C763" s="22">
        <f>SUM(D763:F763)</f>
        <v>902</v>
      </c>
      <c r="D763" s="23">
        <f t="shared" ref="D763:I763" si="102">SUM(D760:D762)</f>
        <v>619</v>
      </c>
      <c r="E763" s="23">
        <f t="shared" si="102"/>
        <v>147</v>
      </c>
      <c r="F763" s="23">
        <f t="shared" si="102"/>
        <v>136</v>
      </c>
      <c r="G763" s="23">
        <f t="shared" si="102"/>
        <v>2</v>
      </c>
      <c r="H763" s="23">
        <f t="shared" si="102"/>
        <v>0</v>
      </c>
      <c r="I763" s="23">
        <f t="shared" si="102"/>
        <v>214</v>
      </c>
    </row>
    <row r="764" spans="1:9" ht="3.6" customHeight="1" x14ac:dyDescent="0.2"/>
    <row r="765" spans="1:9" ht="54.75" x14ac:dyDescent="0.2">
      <c r="A765" s="8" t="s">
        <v>904</v>
      </c>
      <c r="B765" s="51" t="s">
        <v>0</v>
      </c>
      <c r="C765" s="51" t="s">
        <v>129</v>
      </c>
      <c r="D765" s="51" t="s">
        <v>440</v>
      </c>
      <c r="E765" s="51" t="s">
        <v>1</v>
      </c>
      <c r="F765" s="51" t="s">
        <v>64</v>
      </c>
      <c r="G765" s="51" t="s">
        <v>65</v>
      </c>
    </row>
    <row r="766" spans="1:9" x14ac:dyDescent="0.2">
      <c r="A766" s="9" t="s">
        <v>2</v>
      </c>
      <c r="B766" s="2"/>
      <c r="C766" s="2" t="s">
        <v>3</v>
      </c>
      <c r="D766" s="2" t="s">
        <v>4</v>
      </c>
      <c r="E766" s="2" t="s">
        <v>9</v>
      </c>
      <c r="F766" s="2"/>
      <c r="G766" s="2"/>
    </row>
    <row r="767" spans="1:9" x14ac:dyDescent="0.2">
      <c r="A767" s="10" t="s">
        <v>61</v>
      </c>
      <c r="B767" s="22">
        <f>SUM(C767,E767:G767)</f>
        <v>408</v>
      </c>
      <c r="C767" s="169">
        <f>D767</f>
        <v>285</v>
      </c>
      <c r="D767" s="154">
        <v>285</v>
      </c>
      <c r="E767" s="154">
        <v>2</v>
      </c>
      <c r="F767" s="154">
        <v>0</v>
      </c>
      <c r="G767" s="154">
        <v>121</v>
      </c>
    </row>
    <row r="768" spans="1:9" x14ac:dyDescent="0.2">
      <c r="A768" s="10" t="s">
        <v>62</v>
      </c>
      <c r="B768" s="22">
        <f>SUM(C768,E768:G768)</f>
        <v>318</v>
      </c>
      <c r="C768" s="169">
        <f>D768</f>
        <v>207</v>
      </c>
      <c r="D768" s="154">
        <v>207</v>
      </c>
      <c r="E768" s="154">
        <v>0</v>
      </c>
      <c r="F768" s="154">
        <v>0</v>
      </c>
      <c r="G768" s="154">
        <v>111</v>
      </c>
    </row>
    <row r="769" spans="1:11" x14ac:dyDescent="0.2">
      <c r="A769" s="10" t="s">
        <v>63</v>
      </c>
      <c r="B769" s="22">
        <f>SUM(C769,E769:G769)</f>
        <v>392</v>
      </c>
      <c r="C769" s="169">
        <f>D769</f>
        <v>246</v>
      </c>
      <c r="D769" s="154">
        <v>246</v>
      </c>
      <c r="E769" s="154">
        <v>3</v>
      </c>
      <c r="F769" s="154">
        <v>0</v>
      </c>
      <c r="G769" s="154">
        <v>143</v>
      </c>
    </row>
    <row r="770" spans="1:11" x14ac:dyDescent="0.2">
      <c r="A770" s="12" t="s">
        <v>124</v>
      </c>
      <c r="B770" s="22">
        <f>SUM(C770,E770:G770)</f>
        <v>1118</v>
      </c>
      <c r="C770" s="22">
        <f>D770</f>
        <v>738</v>
      </c>
      <c r="D770" s="23">
        <f>SUM(D767:D769)</f>
        <v>738</v>
      </c>
      <c r="E770" s="23">
        <f>SUM(E767:E769)</f>
        <v>5</v>
      </c>
      <c r="F770" s="23">
        <f>SUM(F767:F769)</f>
        <v>0</v>
      </c>
      <c r="G770" s="23">
        <f>SUM(G767:G769)</f>
        <v>375</v>
      </c>
    </row>
    <row r="772" spans="1:11" ht="78.75" x14ac:dyDescent="0.2">
      <c r="A772" s="8" t="s">
        <v>905</v>
      </c>
      <c r="B772" s="51" t="s">
        <v>0</v>
      </c>
      <c r="C772" s="51" t="s">
        <v>128</v>
      </c>
      <c r="D772" s="51" t="s">
        <v>128</v>
      </c>
      <c r="E772" s="51" t="s">
        <v>127</v>
      </c>
      <c r="F772" s="51" t="s">
        <v>441</v>
      </c>
      <c r="G772" s="51" t="s">
        <v>126</v>
      </c>
      <c r="H772" s="51" t="s">
        <v>442</v>
      </c>
      <c r="I772" s="51" t="s">
        <v>1</v>
      </c>
      <c r="J772" s="51" t="s">
        <v>64</v>
      </c>
      <c r="K772" s="51" t="s">
        <v>65</v>
      </c>
    </row>
    <row r="773" spans="1:11" x14ac:dyDescent="0.2">
      <c r="A773" s="9" t="s">
        <v>76</v>
      </c>
      <c r="B773" s="2"/>
      <c r="C773" s="2" t="s">
        <v>3</v>
      </c>
      <c r="D773" s="2" t="s">
        <v>4</v>
      </c>
      <c r="E773" s="2" t="s">
        <v>3</v>
      </c>
      <c r="F773" s="2" t="s">
        <v>5</v>
      </c>
      <c r="G773" s="2" t="s">
        <v>3</v>
      </c>
      <c r="H773" s="2" t="s">
        <v>5</v>
      </c>
      <c r="I773" s="2" t="s">
        <v>9</v>
      </c>
      <c r="J773" s="2"/>
      <c r="K773" s="2"/>
    </row>
    <row r="774" spans="1:11" x14ac:dyDescent="0.2">
      <c r="A774" s="10" t="s">
        <v>61</v>
      </c>
      <c r="B774" s="22">
        <f>SUM(C774,E774,G774,I774:K774)</f>
        <v>816</v>
      </c>
      <c r="C774" s="169">
        <f>D774</f>
        <v>159</v>
      </c>
      <c r="D774" s="154">
        <v>159</v>
      </c>
      <c r="E774" s="169">
        <f>F774</f>
        <v>297</v>
      </c>
      <c r="F774" s="154">
        <v>297</v>
      </c>
      <c r="G774" s="169">
        <f>H774</f>
        <v>230</v>
      </c>
      <c r="H774" s="154">
        <v>230</v>
      </c>
      <c r="I774" s="154">
        <v>5</v>
      </c>
      <c r="J774" s="154">
        <v>2</v>
      </c>
      <c r="K774" s="154">
        <v>123</v>
      </c>
    </row>
    <row r="775" spans="1:11" x14ac:dyDescent="0.2">
      <c r="A775" s="10" t="s">
        <v>62</v>
      </c>
      <c r="B775" s="22">
        <f>SUM(C775,E775,G775,I775:K775)</f>
        <v>636</v>
      </c>
      <c r="C775" s="169">
        <f>D775</f>
        <v>124</v>
      </c>
      <c r="D775" s="154">
        <v>124</v>
      </c>
      <c r="E775" s="169">
        <f>F775</f>
        <v>233</v>
      </c>
      <c r="F775" s="154">
        <v>233</v>
      </c>
      <c r="G775" s="169">
        <f>H775</f>
        <v>187</v>
      </c>
      <c r="H775" s="154">
        <v>187</v>
      </c>
      <c r="I775" s="154">
        <v>0</v>
      </c>
      <c r="J775" s="154">
        <v>2</v>
      </c>
      <c r="K775" s="154">
        <v>90</v>
      </c>
    </row>
    <row r="776" spans="1:11" x14ac:dyDescent="0.2">
      <c r="A776" s="10" t="s">
        <v>63</v>
      </c>
      <c r="B776" s="22">
        <f>SUM(C776,E776,G776,I776:K776)</f>
        <v>784</v>
      </c>
      <c r="C776" s="169">
        <f>D776</f>
        <v>158</v>
      </c>
      <c r="D776" s="154">
        <v>158</v>
      </c>
      <c r="E776" s="169">
        <f>F776</f>
        <v>251</v>
      </c>
      <c r="F776" s="154">
        <v>251</v>
      </c>
      <c r="G776" s="169">
        <f>H776</f>
        <v>237</v>
      </c>
      <c r="H776" s="154">
        <v>237</v>
      </c>
      <c r="I776" s="154">
        <v>1</v>
      </c>
      <c r="J776" s="154">
        <v>0</v>
      </c>
      <c r="K776" s="154">
        <v>137</v>
      </c>
    </row>
    <row r="777" spans="1:11" x14ac:dyDescent="0.2">
      <c r="A777" s="12" t="s">
        <v>124</v>
      </c>
      <c r="B777" s="22">
        <f>SUM(C777,E777,G777,I777:K777)</f>
        <v>2236</v>
      </c>
      <c r="C777" s="22">
        <f>D777</f>
        <v>441</v>
      </c>
      <c r="D777" s="23">
        <f>SUM(D774:D776)</f>
        <v>441</v>
      </c>
      <c r="E777" s="22">
        <f>F777</f>
        <v>781</v>
      </c>
      <c r="F777" s="23">
        <f>SUM(F774:F776)</f>
        <v>781</v>
      </c>
      <c r="G777" s="22">
        <f>H777</f>
        <v>654</v>
      </c>
      <c r="H777" s="23">
        <f>SUM(H774:H776)</f>
        <v>654</v>
      </c>
      <c r="I777" s="23">
        <f>SUM(I774:I776)</f>
        <v>6</v>
      </c>
      <c r="J777" s="23">
        <f>SUM(J774:J776)</f>
        <v>4</v>
      </c>
      <c r="K777" s="23">
        <f>SUM(K774:K776)</f>
        <v>350</v>
      </c>
    </row>
    <row r="778" spans="1:11" ht="3.6" customHeight="1" x14ac:dyDescent="0.2"/>
    <row r="779" spans="1:11" ht="58.5" x14ac:dyDescent="0.2">
      <c r="A779" s="8" t="s">
        <v>906</v>
      </c>
      <c r="B779" s="51" t="s">
        <v>0</v>
      </c>
      <c r="C779" s="51" t="s">
        <v>125</v>
      </c>
      <c r="D779" s="51" t="s">
        <v>125</v>
      </c>
      <c r="E779" s="51" t="s">
        <v>443</v>
      </c>
      <c r="F779" s="51" t="s">
        <v>125</v>
      </c>
      <c r="G779" s="51" t="s">
        <v>1</v>
      </c>
      <c r="H779" s="51" t="s">
        <v>64</v>
      </c>
      <c r="I779" s="51" t="s">
        <v>65</v>
      </c>
    </row>
    <row r="780" spans="1:11" x14ac:dyDescent="0.2">
      <c r="A780" s="9" t="s">
        <v>2</v>
      </c>
      <c r="B780" s="2"/>
      <c r="C780" s="2" t="s">
        <v>3</v>
      </c>
      <c r="D780" s="2" t="s">
        <v>4</v>
      </c>
      <c r="E780" s="2" t="s">
        <v>5</v>
      </c>
      <c r="F780" s="2" t="s">
        <v>6</v>
      </c>
      <c r="G780" s="2" t="s">
        <v>9</v>
      </c>
      <c r="H780" s="2"/>
      <c r="I780" s="2"/>
    </row>
    <row r="781" spans="1:11" x14ac:dyDescent="0.2">
      <c r="A781" s="10" t="s">
        <v>61</v>
      </c>
      <c r="B781" s="22">
        <f>SUM(C781,G781:I781)</f>
        <v>408</v>
      </c>
      <c r="C781" s="169">
        <f>SUM(D781:F781)</f>
        <v>379</v>
      </c>
      <c r="D781" s="169">
        <v>150</v>
      </c>
      <c r="E781" s="169">
        <v>201</v>
      </c>
      <c r="F781" s="154">
        <v>28</v>
      </c>
      <c r="G781" s="154">
        <v>1</v>
      </c>
      <c r="H781" s="154">
        <v>0</v>
      </c>
      <c r="I781" s="154">
        <v>28</v>
      </c>
    </row>
    <row r="782" spans="1:11" x14ac:dyDescent="0.2">
      <c r="A782" s="10" t="s">
        <v>62</v>
      </c>
      <c r="B782" s="22">
        <f>SUM(C782,G782:I782)</f>
        <v>318</v>
      </c>
      <c r="C782" s="169">
        <f>SUM(D782:F782)</f>
        <v>292</v>
      </c>
      <c r="D782" s="169">
        <v>118</v>
      </c>
      <c r="E782" s="169">
        <v>149</v>
      </c>
      <c r="F782" s="154">
        <v>25</v>
      </c>
      <c r="G782" s="154">
        <v>0</v>
      </c>
      <c r="H782" s="154">
        <v>0</v>
      </c>
      <c r="I782" s="154">
        <v>26</v>
      </c>
    </row>
    <row r="783" spans="1:11" x14ac:dyDescent="0.2">
      <c r="A783" s="10" t="s">
        <v>63</v>
      </c>
      <c r="B783" s="22">
        <f>SUM(C783,G783:I783)</f>
        <v>392</v>
      </c>
      <c r="C783" s="169">
        <f>SUM(D783:F783)</f>
        <v>368</v>
      </c>
      <c r="D783" s="169">
        <v>140</v>
      </c>
      <c r="E783" s="169">
        <v>196</v>
      </c>
      <c r="F783" s="154">
        <v>32</v>
      </c>
      <c r="G783" s="154">
        <v>1</v>
      </c>
      <c r="H783" s="154">
        <v>0</v>
      </c>
      <c r="I783" s="154">
        <v>23</v>
      </c>
    </row>
    <row r="784" spans="1:11" x14ac:dyDescent="0.2">
      <c r="A784" s="12" t="s">
        <v>124</v>
      </c>
      <c r="B784" s="22">
        <f>SUM(C784,G784:I784)</f>
        <v>1118</v>
      </c>
      <c r="C784" s="22">
        <f>SUM(D784:F784)</f>
        <v>1039</v>
      </c>
      <c r="D784" s="22">
        <f t="shared" ref="D784:I784" si="103">SUM(D781:D783)</f>
        <v>408</v>
      </c>
      <c r="E784" s="22">
        <f t="shared" si="103"/>
        <v>546</v>
      </c>
      <c r="F784" s="22">
        <f t="shared" si="103"/>
        <v>85</v>
      </c>
      <c r="G784" s="22">
        <f t="shared" si="103"/>
        <v>2</v>
      </c>
      <c r="H784" s="22">
        <f t="shared" si="103"/>
        <v>0</v>
      </c>
      <c r="I784" s="22">
        <f t="shared" si="103"/>
        <v>77</v>
      </c>
    </row>
  </sheetData>
  <pageMargins left="0.25" right="0.25" top="0.75" bottom="0.75" header="0.3" footer="0.5"/>
  <pageSetup paperSize="5" scale="81" fitToHeight="0" orientation="portrait" r:id="rId1"/>
  <headerFooter>
    <oddHeader>&amp;C&amp;"-,Bold"&amp;12 2019 General Election
November 5, 2019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104"/>
  <sheetViews>
    <sheetView view="pageLayout" zoomScaleNormal="100" workbookViewId="0"/>
  </sheetViews>
  <sheetFormatPr defaultRowHeight="11.25" x14ac:dyDescent="0.2"/>
  <cols>
    <col min="1" max="1" width="18.5703125" style="20" customWidth="1"/>
    <col min="2" max="23" width="5" style="20" customWidth="1"/>
    <col min="24" max="16384" width="9.140625" style="20"/>
  </cols>
  <sheetData>
    <row r="1" spans="1:13" ht="66.75" customHeight="1" x14ac:dyDescent="0.2">
      <c r="A1" s="112" t="s">
        <v>781</v>
      </c>
      <c r="B1" s="114" t="s">
        <v>0</v>
      </c>
      <c r="C1" s="114" t="s">
        <v>84</v>
      </c>
      <c r="D1" s="114" t="s">
        <v>444</v>
      </c>
      <c r="E1" s="114" t="s">
        <v>1</v>
      </c>
      <c r="F1" s="114" t="s">
        <v>64</v>
      </c>
      <c r="G1" s="114" t="s">
        <v>65</v>
      </c>
      <c r="H1" s="140"/>
      <c r="I1" s="140"/>
      <c r="J1" s="140"/>
    </row>
    <row r="2" spans="1:13" x14ac:dyDescent="0.2">
      <c r="A2" s="115" t="s">
        <v>2</v>
      </c>
      <c r="B2" s="116"/>
      <c r="C2" s="116" t="s">
        <v>3</v>
      </c>
      <c r="D2" s="116" t="s">
        <v>5</v>
      </c>
      <c r="E2" s="116" t="s">
        <v>9</v>
      </c>
      <c r="F2" s="116"/>
      <c r="G2" s="116"/>
      <c r="H2" s="150"/>
      <c r="I2" s="150"/>
      <c r="J2" s="150"/>
      <c r="K2" s="150"/>
      <c r="L2" s="150"/>
      <c r="M2" s="150"/>
    </row>
    <row r="3" spans="1:13" x14ac:dyDescent="0.2">
      <c r="A3" s="121" t="s">
        <v>83</v>
      </c>
      <c r="B3" s="151">
        <f>SUM(C3,E3:G3)</f>
        <v>101</v>
      </c>
      <c r="C3" s="152">
        <f>D3</f>
        <v>90</v>
      </c>
      <c r="D3" s="96">
        <v>90</v>
      </c>
      <c r="E3" s="96">
        <v>1</v>
      </c>
      <c r="F3" s="96">
        <v>9</v>
      </c>
      <c r="G3" s="96">
        <v>1</v>
      </c>
      <c r="H3" s="3"/>
      <c r="I3" s="3"/>
      <c r="J3" s="3"/>
      <c r="K3" s="3"/>
      <c r="L3" s="3"/>
      <c r="M3" s="3"/>
    </row>
    <row r="4" spans="1:13" x14ac:dyDescent="0.2">
      <c r="A4" s="111" t="s">
        <v>81</v>
      </c>
      <c r="B4" s="151">
        <f>SUM(C4,E4:G4)</f>
        <v>101</v>
      </c>
      <c r="C4" s="151">
        <f>D4</f>
        <v>90</v>
      </c>
      <c r="D4" s="153">
        <f>D3</f>
        <v>90</v>
      </c>
      <c r="E4" s="153">
        <f t="shared" ref="E4:G4" si="0">E3</f>
        <v>1</v>
      </c>
      <c r="F4" s="153">
        <f t="shared" si="0"/>
        <v>9</v>
      </c>
      <c r="G4" s="153">
        <f t="shared" si="0"/>
        <v>1</v>
      </c>
      <c r="H4" s="140"/>
      <c r="I4" s="140"/>
      <c r="J4" s="140"/>
    </row>
    <row r="5" spans="1:13" ht="3.6" customHeight="1" x14ac:dyDescent="0.2"/>
    <row r="6" spans="1:13" ht="93.75" customHeight="1" x14ac:dyDescent="0.2">
      <c r="A6" s="112" t="s">
        <v>782</v>
      </c>
      <c r="B6" s="114" t="s">
        <v>0</v>
      </c>
      <c r="C6" s="114" t="s">
        <v>85</v>
      </c>
      <c r="D6" s="114" t="s">
        <v>445</v>
      </c>
      <c r="E6" s="114" t="s">
        <v>86</v>
      </c>
      <c r="F6" s="114" t="s">
        <v>446</v>
      </c>
      <c r="G6" s="114" t="s">
        <v>1</v>
      </c>
      <c r="H6" s="114" t="s">
        <v>64</v>
      </c>
      <c r="I6" s="114" t="s">
        <v>65</v>
      </c>
    </row>
    <row r="7" spans="1:13" x14ac:dyDescent="0.2">
      <c r="A7" s="115" t="s">
        <v>76</v>
      </c>
      <c r="B7" s="116"/>
      <c r="C7" s="116" t="s">
        <v>3</v>
      </c>
      <c r="D7" s="116" t="s">
        <v>5</v>
      </c>
      <c r="E7" s="116" t="s">
        <v>3</v>
      </c>
      <c r="F7" s="116" t="s">
        <v>5</v>
      </c>
      <c r="G7" s="116" t="s">
        <v>9</v>
      </c>
      <c r="H7" s="116"/>
      <c r="I7" s="116"/>
    </row>
    <row r="8" spans="1:13" x14ac:dyDescent="0.2">
      <c r="A8" s="121" t="s">
        <v>83</v>
      </c>
      <c r="B8" s="151">
        <f>SUM(C8,E8,G8:I8)</f>
        <v>202</v>
      </c>
      <c r="C8" s="152">
        <f>D8</f>
        <v>85</v>
      </c>
      <c r="D8" s="154">
        <v>85</v>
      </c>
      <c r="E8" s="155">
        <f>F8</f>
        <v>81</v>
      </c>
      <c r="F8" s="154">
        <v>81</v>
      </c>
      <c r="G8" s="154">
        <v>0</v>
      </c>
      <c r="H8" s="154">
        <v>0</v>
      </c>
      <c r="I8" s="154">
        <v>36</v>
      </c>
    </row>
    <row r="9" spans="1:13" x14ac:dyDescent="0.2">
      <c r="A9" s="111" t="s">
        <v>81</v>
      </c>
      <c r="B9" s="151">
        <f>SUM(C9,E9,G9:I9)</f>
        <v>202</v>
      </c>
      <c r="C9" s="151">
        <f>D9</f>
        <v>85</v>
      </c>
      <c r="D9" s="153">
        <f>D8</f>
        <v>85</v>
      </c>
      <c r="E9" s="124">
        <f>F9</f>
        <v>81</v>
      </c>
      <c r="F9" s="153">
        <f t="shared" ref="F9:H9" si="1">F8</f>
        <v>81</v>
      </c>
      <c r="G9" s="153">
        <f t="shared" si="1"/>
        <v>0</v>
      </c>
      <c r="H9" s="153">
        <f t="shared" si="1"/>
        <v>0</v>
      </c>
      <c r="I9" s="153">
        <f>I8</f>
        <v>36</v>
      </c>
    </row>
    <row r="10" spans="1:13" ht="3.6" customHeight="1" x14ac:dyDescent="0.2">
      <c r="A10" s="16"/>
      <c r="B10" s="39"/>
      <c r="C10" s="39"/>
      <c r="D10" s="26"/>
      <c r="E10" s="27"/>
      <c r="F10" s="26"/>
      <c r="G10" s="26"/>
      <c r="H10" s="26"/>
      <c r="I10" s="26"/>
    </row>
    <row r="11" spans="1:13" ht="89.25" customHeight="1" x14ac:dyDescent="0.2">
      <c r="A11" s="112" t="s">
        <v>783</v>
      </c>
      <c r="B11" s="114" t="s">
        <v>0</v>
      </c>
      <c r="C11" s="114" t="s">
        <v>113</v>
      </c>
      <c r="D11" s="114" t="s">
        <v>447</v>
      </c>
      <c r="E11" s="114" t="s">
        <v>1</v>
      </c>
      <c r="F11" s="114" t="s">
        <v>64</v>
      </c>
      <c r="G11" s="114" t="s">
        <v>65</v>
      </c>
      <c r="H11" s="26"/>
    </row>
    <row r="12" spans="1:13" x14ac:dyDescent="0.2">
      <c r="A12" s="115" t="s">
        <v>2</v>
      </c>
      <c r="B12" s="116"/>
      <c r="C12" s="116" t="s">
        <v>3</v>
      </c>
      <c r="D12" s="116" t="s">
        <v>114</v>
      </c>
      <c r="E12" s="116" t="s">
        <v>9</v>
      </c>
      <c r="F12" s="116"/>
      <c r="G12" s="116"/>
      <c r="H12" s="26"/>
    </row>
    <row r="13" spans="1:13" x14ac:dyDescent="0.2">
      <c r="A13" s="121" t="s">
        <v>94</v>
      </c>
      <c r="B13" s="151">
        <f>SUM(C13,E13:G13)</f>
        <v>203</v>
      </c>
      <c r="C13" s="152">
        <f>D13</f>
        <v>186</v>
      </c>
      <c r="D13" s="154">
        <v>186</v>
      </c>
      <c r="E13" s="154">
        <v>2</v>
      </c>
      <c r="F13" s="154">
        <v>0</v>
      </c>
      <c r="G13" s="154">
        <v>15</v>
      </c>
      <c r="H13" s="26"/>
    </row>
    <row r="14" spans="1:13" x14ac:dyDescent="0.2">
      <c r="A14" s="111" t="s">
        <v>81</v>
      </c>
      <c r="B14" s="151">
        <f>SUM(C14,E14:G14)</f>
        <v>203</v>
      </c>
      <c r="C14" s="151">
        <f>D14</f>
        <v>186</v>
      </c>
      <c r="D14" s="153">
        <f>D13</f>
        <v>186</v>
      </c>
      <c r="E14" s="153">
        <f>E13</f>
        <v>2</v>
      </c>
      <c r="F14" s="153">
        <f>F13</f>
        <v>0</v>
      </c>
      <c r="G14" s="153">
        <f>G13</f>
        <v>15</v>
      </c>
      <c r="H14" s="26"/>
    </row>
    <row r="15" spans="1:13" ht="3.6" customHeight="1" x14ac:dyDescent="0.2">
      <c r="A15" s="16"/>
      <c r="B15" s="39"/>
      <c r="C15" s="39"/>
      <c r="D15" s="26"/>
      <c r="E15" s="26"/>
      <c r="F15" s="26"/>
      <c r="G15" s="26"/>
      <c r="H15" s="26"/>
    </row>
    <row r="16" spans="1:13" ht="65.25" customHeight="1" x14ac:dyDescent="0.2">
      <c r="A16" s="112" t="s">
        <v>772</v>
      </c>
      <c r="B16" s="114" t="s">
        <v>0</v>
      </c>
      <c r="C16" s="114" t="s">
        <v>115</v>
      </c>
      <c r="D16" s="114" t="s">
        <v>448</v>
      </c>
      <c r="E16" s="114" t="s">
        <v>116</v>
      </c>
      <c r="F16" s="114" t="s">
        <v>449</v>
      </c>
      <c r="G16" s="114" t="s">
        <v>1</v>
      </c>
      <c r="H16" s="114" t="s">
        <v>64</v>
      </c>
      <c r="I16" s="114" t="s">
        <v>65</v>
      </c>
      <c r="J16" s="26"/>
    </row>
    <row r="17" spans="1:12" x14ac:dyDescent="0.2">
      <c r="A17" s="115" t="s">
        <v>76</v>
      </c>
      <c r="B17" s="116"/>
      <c r="C17" s="116" t="s">
        <v>3</v>
      </c>
      <c r="D17" s="116" t="s">
        <v>114</v>
      </c>
      <c r="E17" s="116" t="s">
        <v>3</v>
      </c>
      <c r="F17" s="116" t="s">
        <v>114</v>
      </c>
      <c r="G17" s="116" t="s">
        <v>9</v>
      </c>
      <c r="H17" s="116"/>
      <c r="I17" s="116"/>
      <c r="J17" s="26"/>
    </row>
    <row r="18" spans="1:12" x14ac:dyDescent="0.2">
      <c r="A18" s="121" t="s">
        <v>94</v>
      </c>
      <c r="B18" s="151">
        <f>SUM(C18,E18,G18:I18)</f>
        <v>406</v>
      </c>
      <c r="C18" s="152">
        <f>D18</f>
        <v>171</v>
      </c>
      <c r="D18" s="154">
        <v>171</v>
      </c>
      <c r="E18" s="154">
        <f>F18</f>
        <v>176</v>
      </c>
      <c r="F18" s="154">
        <v>176</v>
      </c>
      <c r="G18" s="154">
        <v>2</v>
      </c>
      <c r="H18" s="154">
        <v>0</v>
      </c>
      <c r="I18" s="154">
        <v>57</v>
      </c>
      <c r="J18" s="26"/>
    </row>
    <row r="19" spans="1:12" x14ac:dyDescent="0.2">
      <c r="A19" s="111" t="s">
        <v>81</v>
      </c>
      <c r="B19" s="151">
        <f>SUM(C19,E19,G19:I19)</f>
        <v>406</v>
      </c>
      <c r="C19" s="151">
        <f>D19</f>
        <v>171</v>
      </c>
      <c r="D19" s="153">
        <f>D18</f>
        <v>171</v>
      </c>
      <c r="E19" s="153">
        <f>F19</f>
        <v>176</v>
      </c>
      <c r="F19" s="153">
        <f>F18</f>
        <v>176</v>
      </c>
      <c r="G19" s="153">
        <f>G18</f>
        <v>2</v>
      </c>
      <c r="H19" s="153">
        <f>H18</f>
        <v>0</v>
      </c>
      <c r="I19" s="153">
        <f>I18</f>
        <v>57</v>
      </c>
      <c r="J19" s="26"/>
    </row>
    <row r="20" spans="1:12" ht="3.6" customHeight="1" x14ac:dyDescent="0.2">
      <c r="A20" s="16"/>
      <c r="B20" s="39"/>
      <c r="C20" s="39"/>
      <c r="D20" s="26"/>
      <c r="E20" s="26"/>
      <c r="F20" s="26"/>
      <c r="G20" s="26"/>
      <c r="H20" s="26"/>
    </row>
    <row r="21" spans="1:12" ht="77.25" x14ac:dyDescent="0.2">
      <c r="A21" s="112" t="s">
        <v>784</v>
      </c>
      <c r="B21" s="114" t="s">
        <v>0</v>
      </c>
      <c r="C21" s="114" t="s">
        <v>93</v>
      </c>
      <c r="D21" s="114" t="s">
        <v>450</v>
      </c>
      <c r="E21" s="114" t="s">
        <v>1</v>
      </c>
      <c r="F21" s="114" t="s">
        <v>64</v>
      </c>
      <c r="G21" s="114" t="s">
        <v>65</v>
      </c>
      <c r="H21" s="140"/>
    </row>
    <row r="22" spans="1:12" x14ac:dyDescent="0.2">
      <c r="A22" s="115" t="s">
        <v>2</v>
      </c>
      <c r="B22" s="116"/>
      <c r="C22" s="116" t="s">
        <v>3</v>
      </c>
      <c r="D22" s="116" t="s">
        <v>4</v>
      </c>
      <c r="E22" s="116" t="s">
        <v>9</v>
      </c>
      <c r="F22" s="116"/>
      <c r="G22" s="116"/>
      <c r="H22" s="140"/>
    </row>
    <row r="23" spans="1:12" x14ac:dyDescent="0.2">
      <c r="A23" s="121" t="s">
        <v>40</v>
      </c>
      <c r="B23" s="151">
        <f>SUM(C23,E23:G23)</f>
        <v>179</v>
      </c>
      <c r="C23" s="152">
        <f>D23</f>
        <v>134</v>
      </c>
      <c r="D23" s="154">
        <v>134</v>
      </c>
      <c r="E23" s="154">
        <v>2</v>
      </c>
      <c r="F23" s="154">
        <v>0</v>
      </c>
      <c r="G23" s="154">
        <v>43</v>
      </c>
      <c r="H23" s="140"/>
    </row>
    <row r="24" spans="1:12" x14ac:dyDescent="0.2">
      <c r="A24" s="111" t="s">
        <v>81</v>
      </c>
      <c r="B24" s="151">
        <f>SUM(C24,E24:G24)</f>
        <v>179</v>
      </c>
      <c r="C24" s="151">
        <f>D24</f>
        <v>134</v>
      </c>
      <c r="D24" s="153">
        <f t="shared" ref="D24:F24" si="2">D23</f>
        <v>134</v>
      </c>
      <c r="E24" s="153">
        <f t="shared" si="2"/>
        <v>2</v>
      </c>
      <c r="F24" s="153">
        <f t="shared" si="2"/>
        <v>0</v>
      </c>
      <c r="G24" s="153">
        <f>G23</f>
        <v>43</v>
      </c>
      <c r="H24" s="140"/>
    </row>
    <row r="25" spans="1:12" ht="3.6" customHeight="1" x14ac:dyDescent="0.2">
      <c r="L25" s="140"/>
    </row>
    <row r="26" spans="1:12" ht="57" x14ac:dyDescent="0.2">
      <c r="A26" s="112" t="s">
        <v>785</v>
      </c>
      <c r="B26" s="114" t="s">
        <v>0</v>
      </c>
      <c r="C26" s="114" t="s">
        <v>82</v>
      </c>
      <c r="D26" s="114" t="s">
        <v>451</v>
      </c>
      <c r="E26" s="114" t="s">
        <v>87</v>
      </c>
      <c r="F26" s="114" t="s">
        <v>452</v>
      </c>
      <c r="G26" s="114" t="s">
        <v>1</v>
      </c>
      <c r="H26" s="114" t="s">
        <v>64</v>
      </c>
      <c r="I26" s="114" t="s">
        <v>65</v>
      </c>
      <c r="J26" s="140"/>
    </row>
    <row r="27" spans="1:12" x14ac:dyDescent="0.2">
      <c r="A27" s="115" t="s">
        <v>76</v>
      </c>
      <c r="B27" s="116"/>
      <c r="C27" s="116" t="s">
        <v>3</v>
      </c>
      <c r="D27" s="116" t="s">
        <v>4</v>
      </c>
      <c r="E27" s="116" t="s">
        <v>3</v>
      </c>
      <c r="F27" s="116" t="s">
        <v>4</v>
      </c>
      <c r="G27" s="116" t="s">
        <v>9</v>
      </c>
      <c r="H27" s="116"/>
      <c r="I27" s="116"/>
      <c r="J27" s="140"/>
    </row>
    <row r="28" spans="1:12" x14ac:dyDescent="0.2">
      <c r="A28" s="119" t="s">
        <v>40</v>
      </c>
      <c r="B28" s="151">
        <f>SUM(C28,E28,G28:I28)</f>
        <v>358</v>
      </c>
      <c r="C28" s="152">
        <f>D28</f>
        <v>135</v>
      </c>
      <c r="D28" s="154">
        <v>135</v>
      </c>
      <c r="E28" s="156">
        <f>F28</f>
        <v>129</v>
      </c>
      <c r="F28" s="154">
        <v>129</v>
      </c>
      <c r="G28" s="154">
        <v>2</v>
      </c>
      <c r="H28" s="154">
        <v>0</v>
      </c>
      <c r="I28" s="154">
        <v>92</v>
      </c>
      <c r="J28" s="140"/>
    </row>
    <row r="29" spans="1:12" x14ac:dyDescent="0.2">
      <c r="A29" s="120" t="s">
        <v>81</v>
      </c>
      <c r="B29" s="151">
        <f>SUM(C29,E29,G29:I29)</f>
        <v>358</v>
      </c>
      <c r="C29" s="151">
        <f>D29</f>
        <v>135</v>
      </c>
      <c r="D29" s="153">
        <f>D28</f>
        <v>135</v>
      </c>
      <c r="E29" s="157">
        <f>F29</f>
        <v>129</v>
      </c>
      <c r="F29" s="153">
        <f>F28</f>
        <v>129</v>
      </c>
      <c r="G29" s="153">
        <f>G28</f>
        <v>2</v>
      </c>
      <c r="H29" s="153">
        <f>H28</f>
        <v>0</v>
      </c>
      <c r="I29" s="153">
        <f>I28</f>
        <v>92</v>
      </c>
    </row>
    <row r="30" spans="1:12" ht="3.6" customHeight="1" x14ac:dyDescent="0.2">
      <c r="A30" s="142"/>
      <c r="B30" s="39"/>
      <c r="C30" s="39"/>
      <c r="D30" s="26"/>
      <c r="E30" s="158"/>
      <c r="F30" s="26"/>
      <c r="G30" s="26"/>
      <c r="H30" s="26"/>
      <c r="I30" s="26"/>
    </row>
    <row r="31" spans="1:12" ht="69.75" x14ac:dyDescent="0.2">
      <c r="A31" s="112" t="s">
        <v>786</v>
      </c>
      <c r="B31" s="114" t="s">
        <v>0</v>
      </c>
      <c r="C31" s="114" t="s">
        <v>96</v>
      </c>
      <c r="D31" s="114" t="s">
        <v>453</v>
      </c>
      <c r="E31" s="114" t="s">
        <v>96</v>
      </c>
      <c r="F31" s="114" t="s">
        <v>97</v>
      </c>
      <c r="G31" s="114" t="s">
        <v>97</v>
      </c>
      <c r="H31" s="114" t="s">
        <v>1</v>
      </c>
      <c r="I31" s="114" t="s">
        <v>64</v>
      </c>
      <c r="J31" s="114" t="s">
        <v>65</v>
      </c>
    </row>
    <row r="32" spans="1:12" x14ac:dyDescent="0.2">
      <c r="A32" s="115" t="s">
        <v>2</v>
      </c>
      <c r="B32" s="116"/>
      <c r="C32" s="116" t="s">
        <v>3</v>
      </c>
      <c r="D32" s="116" t="s">
        <v>4</v>
      </c>
      <c r="E32" s="116" t="s">
        <v>7</v>
      </c>
      <c r="F32" s="116" t="s">
        <v>3</v>
      </c>
      <c r="G32" s="116" t="s">
        <v>5</v>
      </c>
      <c r="H32" s="116" t="s">
        <v>9</v>
      </c>
      <c r="I32" s="116"/>
      <c r="J32" s="116"/>
    </row>
    <row r="33" spans="1:11" x14ac:dyDescent="0.2">
      <c r="A33" s="121" t="s">
        <v>41</v>
      </c>
      <c r="B33" s="151">
        <f>SUM(C33,F33,H33:J33)</f>
        <v>235</v>
      </c>
      <c r="C33" s="152">
        <f>SUM(D33:E33)</f>
        <v>143</v>
      </c>
      <c r="D33" s="96">
        <v>115</v>
      </c>
      <c r="E33" s="148">
        <v>28</v>
      </c>
      <c r="F33" s="96">
        <f>SUM(G33)</f>
        <v>74</v>
      </c>
      <c r="G33" s="96">
        <v>74</v>
      </c>
      <c r="H33" s="96">
        <v>2</v>
      </c>
      <c r="I33" s="96">
        <v>1</v>
      </c>
      <c r="J33" s="96">
        <v>15</v>
      </c>
    </row>
    <row r="34" spans="1:11" x14ac:dyDescent="0.2">
      <c r="A34" s="121" t="s">
        <v>42</v>
      </c>
      <c r="B34" s="151">
        <f>SUM(C34,F34,H34:J34)</f>
        <v>148</v>
      </c>
      <c r="C34" s="152">
        <f>SUM(D34:E34)</f>
        <v>89</v>
      </c>
      <c r="D34" s="96">
        <v>70</v>
      </c>
      <c r="E34" s="148">
        <v>19</v>
      </c>
      <c r="F34" s="96">
        <f>SUM(G34)</f>
        <v>54</v>
      </c>
      <c r="G34" s="96">
        <v>54</v>
      </c>
      <c r="H34" s="96">
        <v>1</v>
      </c>
      <c r="I34" s="96">
        <v>1</v>
      </c>
      <c r="J34" s="96">
        <v>3</v>
      </c>
    </row>
    <row r="35" spans="1:11" x14ac:dyDescent="0.2">
      <c r="A35" s="111" t="s">
        <v>81</v>
      </c>
      <c r="B35" s="151">
        <f>SUM(C35,F35,H35:J35)</f>
        <v>383</v>
      </c>
      <c r="C35" s="151">
        <f>SUM(D35:E35)</f>
        <v>232</v>
      </c>
      <c r="D35" s="153">
        <f>SUM(D33:D34)</f>
        <v>185</v>
      </c>
      <c r="E35" s="153">
        <f>SUM(E33:E34)</f>
        <v>47</v>
      </c>
      <c r="F35" s="153">
        <f>SUM(G35)</f>
        <v>128</v>
      </c>
      <c r="G35" s="153">
        <f>SUM(G33:G34)</f>
        <v>128</v>
      </c>
      <c r="H35" s="153">
        <f>SUM(H33:H34)</f>
        <v>3</v>
      </c>
      <c r="I35" s="153">
        <f>SUM(I33:I34)</f>
        <v>2</v>
      </c>
      <c r="J35" s="153">
        <f>SUM(J33:J34)</f>
        <v>18</v>
      </c>
    </row>
    <row r="36" spans="1:11" ht="3.6" customHeight="1" x14ac:dyDescent="0.2">
      <c r="A36" s="142"/>
      <c r="B36" s="39"/>
      <c r="C36" s="39"/>
      <c r="D36" s="26"/>
      <c r="E36" s="158"/>
      <c r="F36" s="26"/>
      <c r="G36" s="26"/>
      <c r="H36" s="26"/>
      <c r="I36" s="26"/>
    </row>
    <row r="37" spans="1:11" ht="86.25" customHeight="1" x14ac:dyDescent="0.2">
      <c r="A37" s="112" t="s">
        <v>787</v>
      </c>
      <c r="B37" s="114" t="s">
        <v>0</v>
      </c>
      <c r="C37" s="114" t="s">
        <v>98</v>
      </c>
      <c r="D37" s="114" t="s">
        <v>454</v>
      </c>
      <c r="E37" s="114" t="s">
        <v>99</v>
      </c>
      <c r="F37" s="114" t="s">
        <v>455</v>
      </c>
      <c r="G37" s="114" t="s">
        <v>1</v>
      </c>
      <c r="H37" s="114" t="s">
        <v>64</v>
      </c>
      <c r="I37" s="114" t="s">
        <v>65</v>
      </c>
    </row>
    <row r="38" spans="1:11" x14ac:dyDescent="0.2">
      <c r="A38" s="115" t="s">
        <v>76</v>
      </c>
      <c r="B38" s="116"/>
      <c r="C38" s="116" t="s">
        <v>3</v>
      </c>
      <c r="D38" s="116" t="s">
        <v>5</v>
      </c>
      <c r="E38" s="116" t="s">
        <v>3</v>
      </c>
      <c r="F38" s="116" t="s">
        <v>95</v>
      </c>
      <c r="G38" s="116" t="s">
        <v>9</v>
      </c>
      <c r="H38" s="116"/>
      <c r="I38" s="116"/>
    </row>
    <row r="39" spans="1:11" x14ac:dyDescent="0.2">
      <c r="A39" s="121" t="s">
        <v>41</v>
      </c>
      <c r="B39" s="151">
        <f>SUM(C39,E39,G39:I39)</f>
        <v>470</v>
      </c>
      <c r="C39" s="152">
        <f>D39</f>
        <v>147</v>
      </c>
      <c r="D39" s="96">
        <v>147</v>
      </c>
      <c r="E39" s="148">
        <f>F39</f>
        <v>119</v>
      </c>
      <c r="F39" s="96">
        <v>119</v>
      </c>
      <c r="G39" s="96">
        <v>6</v>
      </c>
      <c r="H39" s="96">
        <v>0</v>
      </c>
      <c r="I39" s="96">
        <v>198</v>
      </c>
    </row>
    <row r="40" spans="1:11" x14ac:dyDescent="0.2">
      <c r="A40" s="121" t="s">
        <v>42</v>
      </c>
      <c r="B40" s="151">
        <f>SUM(C40,E40,G40:I40)</f>
        <v>296</v>
      </c>
      <c r="C40" s="152">
        <f>D40</f>
        <v>101</v>
      </c>
      <c r="D40" s="96">
        <v>101</v>
      </c>
      <c r="E40" s="148">
        <f>F40</f>
        <v>66</v>
      </c>
      <c r="F40" s="96">
        <v>66</v>
      </c>
      <c r="G40" s="96">
        <v>5</v>
      </c>
      <c r="H40" s="96">
        <v>0</v>
      </c>
      <c r="I40" s="96">
        <v>124</v>
      </c>
    </row>
    <row r="41" spans="1:11" x14ac:dyDescent="0.2">
      <c r="A41" s="111" t="s">
        <v>81</v>
      </c>
      <c r="B41" s="151">
        <f>SUM(C41,E41,G41:I41)</f>
        <v>766</v>
      </c>
      <c r="C41" s="151">
        <f>D41</f>
        <v>248</v>
      </c>
      <c r="D41" s="153">
        <f>SUM(D39:D40)</f>
        <v>248</v>
      </c>
      <c r="E41" s="124">
        <f>F41</f>
        <v>185</v>
      </c>
      <c r="F41" s="153">
        <f>SUM(F39:F40)</f>
        <v>185</v>
      </c>
      <c r="G41" s="153">
        <f>SUM(G39:G40)</f>
        <v>11</v>
      </c>
      <c r="H41" s="153">
        <f>SUM(H39:H40)</f>
        <v>0</v>
      </c>
      <c r="I41" s="153">
        <f>SUM(I39:I40)</f>
        <v>322</v>
      </c>
    </row>
    <row r="42" spans="1:11" ht="3.6" customHeight="1" x14ac:dyDescent="0.2">
      <c r="A42" s="16"/>
      <c r="B42" s="39"/>
      <c r="C42" s="39"/>
      <c r="D42" s="26"/>
      <c r="E42" s="27"/>
      <c r="F42" s="26"/>
      <c r="G42" s="26"/>
      <c r="H42" s="26"/>
      <c r="I42" s="26"/>
    </row>
    <row r="43" spans="1:11" ht="73.5" customHeight="1" x14ac:dyDescent="0.2">
      <c r="A43" s="112" t="s">
        <v>770</v>
      </c>
      <c r="B43" s="114" t="s">
        <v>0</v>
      </c>
      <c r="C43" s="114" t="s">
        <v>911</v>
      </c>
      <c r="D43" s="114" t="s">
        <v>311</v>
      </c>
      <c r="E43" s="114" t="s">
        <v>312</v>
      </c>
      <c r="F43" s="114" t="s">
        <v>313</v>
      </c>
      <c r="G43" s="114" t="s">
        <v>314</v>
      </c>
      <c r="H43" s="114" t="s">
        <v>315</v>
      </c>
      <c r="I43" s="114" t="s">
        <v>1</v>
      </c>
      <c r="J43" s="114" t="s">
        <v>64</v>
      </c>
      <c r="K43" s="114" t="s">
        <v>65</v>
      </c>
    </row>
    <row r="44" spans="1:11" x14ac:dyDescent="0.2">
      <c r="A44" s="115" t="s">
        <v>2</v>
      </c>
      <c r="B44" s="116"/>
      <c r="C44" s="116" t="s">
        <v>9</v>
      </c>
      <c r="D44" s="116" t="s">
        <v>9</v>
      </c>
      <c r="E44" s="116" t="s">
        <v>9</v>
      </c>
      <c r="F44" s="116" t="s">
        <v>9</v>
      </c>
      <c r="G44" s="116" t="s">
        <v>9</v>
      </c>
      <c r="H44" s="116" t="s">
        <v>9</v>
      </c>
      <c r="I44" s="116" t="s">
        <v>9</v>
      </c>
      <c r="J44" s="116"/>
      <c r="K44" s="116"/>
    </row>
    <row r="45" spans="1:11" x14ac:dyDescent="0.2">
      <c r="A45" s="121" t="s">
        <v>41</v>
      </c>
      <c r="B45" s="151">
        <f>SUM(I45:K45)</f>
        <v>235</v>
      </c>
      <c r="C45" s="152">
        <v>0</v>
      </c>
      <c r="D45" s="152">
        <v>2</v>
      </c>
      <c r="E45" s="152">
        <v>0</v>
      </c>
      <c r="F45" s="152">
        <v>1</v>
      </c>
      <c r="G45" s="152">
        <v>1</v>
      </c>
      <c r="H45" s="152">
        <v>1</v>
      </c>
      <c r="I45" s="96">
        <f>SUM(C45:H45)</f>
        <v>5</v>
      </c>
      <c r="J45" s="96">
        <v>0</v>
      </c>
      <c r="K45" s="96">
        <v>230</v>
      </c>
    </row>
    <row r="46" spans="1:11" x14ac:dyDescent="0.2">
      <c r="A46" s="121" t="s">
        <v>42</v>
      </c>
      <c r="B46" s="151">
        <f>SUM(I46:K46)</f>
        <v>148</v>
      </c>
      <c r="C46" s="152">
        <v>4</v>
      </c>
      <c r="D46" s="152">
        <v>1</v>
      </c>
      <c r="E46" s="152">
        <v>3</v>
      </c>
      <c r="F46" s="152">
        <v>0</v>
      </c>
      <c r="G46" s="152">
        <v>0</v>
      </c>
      <c r="H46" s="152">
        <v>0</v>
      </c>
      <c r="I46" s="96">
        <f>SUM(C46:H46)</f>
        <v>8</v>
      </c>
      <c r="J46" s="96">
        <v>0</v>
      </c>
      <c r="K46" s="96">
        <v>140</v>
      </c>
    </row>
    <row r="47" spans="1:11" x14ac:dyDescent="0.2">
      <c r="A47" s="111" t="s">
        <v>81</v>
      </c>
      <c r="B47" s="151">
        <f>SUM(I47:K47)</f>
        <v>383</v>
      </c>
      <c r="C47" s="151">
        <f t="shared" ref="C47:G47" si="3">SUM(C45:C46)</f>
        <v>4</v>
      </c>
      <c r="D47" s="151">
        <f t="shared" si="3"/>
        <v>3</v>
      </c>
      <c r="E47" s="151">
        <f t="shared" si="3"/>
        <v>3</v>
      </c>
      <c r="F47" s="151">
        <f t="shared" si="3"/>
        <v>1</v>
      </c>
      <c r="G47" s="151">
        <f t="shared" si="3"/>
        <v>1</v>
      </c>
      <c r="H47" s="151">
        <f>SUM(H45:H46)</f>
        <v>1</v>
      </c>
      <c r="I47" s="153">
        <f>SUM(C47:H47)</f>
        <v>13</v>
      </c>
      <c r="J47" s="153">
        <f>SUM(J45:J46)</f>
        <v>0</v>
      </c>
      <c r="K47" s="153">
        <f>SUM(K45:K46)</f>
        <v>370</v>
      </c>
    </row>
    <row r="48" spans="1:11" ht="3.6" customHeight="1" x14ac:dyDescent="0.2">
      <c r="A48" s="16"/>
      <c r="B48" s="39"/>
      <c r="C48" s="39"/>
      <c r="D48" s="26"/>
      <c r="E48" s="27"/>
      <c r="F48" s="26"/>
      <c r="G48" s="26"/>
      <c r="H48" s="26"/>
      <c r="I48" s="26"/>
    </row>
    <row r="49" spans="1:23" ht="71.25" customHeight="1" x14ac:dyDescent="0.2">
      <c r="A49" s="112" t="s">
        <v>771</v>
      </c>
      <c r="B49" s="114" t="s">
        <v>0</v>
      </c>
      <c r="C49" s="114" t="s">
        <v>100</v>
      </c>
      <c r="D49" s="114" t="s">
        <v>100</v>
      </c>
      <c r="E49" s="114" t="s">
        <v>100</v>
      </c>
      <c r="F49" s="114" t="s">
        <v>100</v>
      </c>
      <c r="G49" s="114" t="s">
        <v>88</v>
      </c>
      <c r="H49" s="114" t="s">
        <v>456</v>
      </c>
      <c r="I49" s="114" t="s">
        <v>88</v>
      </c>
      <c r="J49" s="114" t="s">
        <v>1</v>
      </c>
      <c r="K49" s="114" t="s">
        <v>64</v>
      </c>
      <c r="L49" s="114" t="s">
        <v>65</v>
      </c>
    </row>
    <row r="50" spans="1:23" x14ac:dyDescent="0.2">
      <c r="A50" s="115" t="s">
        <v>2</v>
      </c>
      <c r="B50" s="116"/>
      <c r="C50" s="116" t="s">
        <v>3</v>
      </c>
      <c r="D50" s="116" t="s">
        <v>4</v>
      </c>
      <c r="E50" s="116" t="s">
        <v>7</v>
      </c>
      <c r="F50" s="116" t="s">
        <v>8</v>
      </c>
      <c r="G50" s="116" t="s">
        <v>3</v>
      </c>
      <c r="H50" s="116" t="s">
        <v>5</v>
      </c>
      <c r="I50" s="116" t="s">
        <v>6</v>
      </c>
      <c r="J50" s="116" t="s">
        <v>9</v>
      </c>
      <c r="K50" s="116"/>
      <c r="L50" s="116"/>
    </row>
    <row r="51" spans="1:23" x14ac:dyDescent="0.2">
      <c r="A51" s="134" t="s">
        <v>10</v>
      </c>
      <c r="B51" s="151">
        <f t="shared" ref="B51:B56" si="4">SUM(C51,G51,J51:L51)</f>
        <v>542</v>
      </c>
      <c r="C51" s="152">
        <f t="shared" ref="C51:C56" si="5">SUM(D51:F51)</f>
        <v>213</v>
      </c>
      <c r="D51" s="154">
        <v>179</v>
      </c>
      <c r="E51" s="154">
        <v>23</v>
      </c>
      <c r="F51" s="155">
        <v>11</v>
      </c>
      <c r="G51" s="154">
        <f t="shared" ref="G51:G56" si="6">SUM(H51:I51)</f>
        <v>319</v>
      </c>
      <c r="H51" s="154">
        <v>266</v>
      </c>
      <c r="I51" s="155">
        <v>53</v>
      </c>
      <c r="J51" s="154">
        <v>3</v>
      </c>
      <c r="K51" s="154">
        <v>0</v>
      </c>
      <c r="L51" s="154">
        <v>7</v>
      </c>
    </row>
    <row r="52" spans="1:23" x14ac:dyDescent="0.2">
      <c r="A52" s="134" t="s">
        <v>11</v>
      </c>
      <c r="B52" s="151">
        <f t="shared" si="4"/>
        <v>371</v>
      </c>
      <c r="C52" s="152">
        <f t="shared" si="5"/>
        <v>184</v>
      </c>
      <c r="D52" s="154">
        <v>161</v>
      </c>
      <c r="E52" s="154">
        <v>10</v>
      </c>
      <c r="F52" s="155">
        <v>13</v>
      </c>
      <c r="G52" s="154">
        <f t="shared" si="6"/>
        <v>180</v>
      </c>
      <c r="H52" s="154">
        <v>157</v>
      </c>
      <c r="I52" s="155">
        <v>23</v>
      </c>
      <c r="J52" s="154">
        <v>0</v>
      </c>
      <c r="K52" s="154">
        <v>0</v>
      </c>
      <c r="L52" s="154">
        <v>7</v>
      </c>
    </row>
    <row r="53" spans="1:23" x14ac:dyDescent="0.2">
      <c r="A53" s="134" t="s">
        <v>12</v>
      </c>
      <c r="B53" s="151">
        <f t="shared" si="4"/>
        <v>504</v>
      </c>
      <c r="C53" s="152">
        <f t="shared" si="5"/>
        <v>227</v>
      </c>
      <c r="D53" s="154">
        <v>207</v>
      </c>
      <c r="E53" s="154">
        <v>13</v>
      </c>
      <c r="F53" s="155">
        <v>7</v>
      </c>
      <c r="G53" s="154">
        <f t="shared" si="6"/>
        <v>275</v>
      </c>
      <c r="H53" s="154">
        <v>228</v>
      </c>
      <c r="I53" s="155">
        <v>47</v>
      </c>
      <c r="J53" s="154">
        <v>0</v>
      </c>
      <c r="K53" s="154">
        <v>0</v>
      </c>
      <c r="L53" s="154">
        <v>2</v>
      </c>
    </row>
    <row r="54" spans="1:23" x14ac:dyDescent="0.2">
      <c r="A54" s="134" t="s">
        <v>15</v>
      </c>
      <c r="B54" s="151">
        <f t="shared" si="4"/>
        <v>608</v>
      </c>
      <c r="C54" s="152">
        <f t="shared" si="5"/>
        <v>322</v>
      </c>
      <c r="D54" s="154">
        <v>285</v>
      </c>
      <c r="E54" s="154">
        <v>23</v>
      </c>
      <c r="F54" s="155">
        <v>14</v>
      </c>
      <c r="G54" s="154">
        <f t="shared" si="6"/>
        <v>278</v>
      </c>
      <c r="H54" s="154">
        <v>235</v>
      </c>
      <c r="I54" s="155">
        <v>43</v>
      </c>
      <c r="J54" s="154">
        <v>1</v>
      </c>
      <c r="K54" s="154">
        <v>0</v>
      </c>
      <c r="L54" s="154">
        <v>7</v>
      </c>
    </row>
    <row r="55" spans="1:23" x14ac:dyDescent="0.2">
      <c r="A55" s="134" t="s">
        <v>16</v>
      </c>
      <c r="B55" s="151">
        <f t="shared" si="4"/>
        <v>451</v>
      </c>
      <c r="C55" s="152">
        <f t="shared" si="5"/>
        <v>202</v>
      </c>
      <c r="D55" s="154">
        <v>182</v>
      </c>
      <c r="E55" s="154">
        <v>10</v>
      </c>
      <c r="F55" s="155">
        <v>10</v>
      </c>
      <c r="G55" s="154">
        <f t="shared" si="6"/>
        <v>243</v>
      </c>
      <c r="H55" s="154">
        <v>209</v>
      </c>
      <c r="I55" s="155">
        <v>34</v>
      </c>
      <c r="J55" s="154">
        <v>0</v>
      </c>
      <c r="K55" s="154">
        <v>1</v>
      </c>
      <c r="L55" s="154">
        <v>5</v>
      </c>
    </row>
    <row r="56" spans="1:23" x14ac:dyDescent="0.2">
      <c r="A56" s="111" t="s">
        <v>81</v>
      </c>
      <c r="B56" s="151">
        <f t="shared" si="4"/>
        <v>2476</v>
      </c>
      <c r="C56" s="151">
        <f t="shared" si="5"/>
        <v>1148</v>
      </c>
      <c r="D56" s="153">
        <f>SUM(D51:D55)</f>
        <v>1014</v>
      </c>
      <c r="E56" s="153">
        <f>SUM(E51:E55)</f>
        <v>79</v>
      </c>
      <c r="F56" s="124">
        <f>SUM(F51:F55)</f>
        <v>55</v>
      </c>
      <c r="G56" s="153">
        <f t="shared" si="6"/>
        <v>1295</v>
      </c>
      <c r="H56" s="153">
        <f>SUM(H51:H55)</f>
        <v>1095</v>
      </c>
      <c r="I56" s="124">
        <f>SUM(I51:I55)</f>
        <v>200</v>
      </c>
      <c r="J56" s="153">
        <f>SUM(J51:J55)</f>
        <v>4</v>
      </c>
      <c r="K56" s="153">
        <f>SUM(K51:K55)</f>
        <v>1</v>
      </c>
      <c r="L56" s="153">
        <f>SUM(L51:L55)</f>
        <v>28</v>
      </c>
    </row>
    <row r="57" spans="1:23" ht="3.6" customHeight="1" x14ac:dyDescent="0.2"/>
    <row r="58" spans="1:23" ht="83.25" customHeight="1" x14ac:dyDescent="0.2">
      <c r="A58" s="112" t="s">
        <v>773</v>
      </c>
      <c r="B58" s="114" t="s">
        <v>0</v>
      </c>
      <c r="C58" s="114" t="s">
        <v>101</v>
      </c>
      <c r="D58" s="114" t="s">
        <v>460</v>
      </c>
      <c r="E58" s="114" t="s">
        <v>101</v>
      </c>
      <c r="F58" s="114" t="s">
        <v>102</v>
      </c>
      <c r="G58" s="114" t="s">
        <v>459</v>
      </c>
      <c r="H58" s="114" t="s">
        <v>102</v>
      </c>
      <c r="I58" s="114" t="s">
        <v>103</v>
      </c>
      <c r="J58" s="114" t="s">
        <v>458</v>
      </c>
      <c r="K58" s="114" t="s">
        <v>104</v>
      </c>
      <c r="L58" s="114" t="s">
        <v>104</v>
      </c>
      <c r="M58" s="114" t="s">
        <v>105</v>
      </c>
      <c r="N58" s="114" t="s">
        <v>105</v>
      </c>
      <c r="O58" s="114" t="s">
        <v>105</v>
      </c>
      <c r="P58" s="114" t="s">
        <v>105</v>
      </c>
      <c r="Q58" s="114" t="s">
        <v>106</v>
      </c>
      <c r="R58" s="114" t="s">
        <v>106</v>
      </c>
      <c r="S58" s="114" t="s">
        <v>106</v>
      </c>
      <c r="T58" s="114" t="s">
        <v>106</v>
      </c>
      <c r="U58" s="114" t="s">
        <v>1</v>
      </c>
      <c r="V58" s="114" t="s">
        <v>64</v>
      </c>
      <c r="W58" s="114" t="s">
        <v>65</v>
      </c>
    </row>
    <row r="59" spans="1:23" x14ac:dyDescent="0.2">
      <c r="A59" s="115" t="s">
        <v>66</v>
      </c>
      <c r="B59" s="116"/>
      <c r="C59" s="116" t="s">
        <v>3</v>
      </c>
      <c r="D59" s="116" t="s">
        <v>4</v>
      </c>
      <c r="E59" s="116" t="s">
        <v>8</v>
      </c>
      <c r="F59" s="116" t="s">
        <v>3</v>
      </c>
      <c r="G59" s="116" t="s">
        <v>4</v>
      </c>
      <c r="H59" s="116" t="s">
        <v>7</v>
      </c>
      <c r="I59" s="116" t="s">
        <v>3</v>
      </c>
      <c r="J59" s="116" t="s">
        <v>4</v>
      </c>
      <c r="K59" s="116" t="s">
        <v>3</v>
      </c>
      <c r="L59" s="116" t="s">
        <v>5</v>
      </c>
      <c r="M59" s="116" t="s">
        <v>3</v>
      </c>
      <c r="N59" s="116" t="s">
        <v>5</v>
      </c>
      <c r="O59" s="116" t="s">
        <v>6</v>
      </c>
      <c r="P59" s="116" t="s">
        <v>8</v>
      </c>
      <c r="Q59" s="116" t="s">
        <v>3</v>
      </c>
      <c r="R59" s="116" t="s">
        <v>5</v>
      </c>
      <c r="S59" s="116" t="s">
        <v>6</v>
      </c>
      <c r="T59" s="116" t="s">
        <v>8</v>
      </c>
      <c r="U59" s="116" t="s">
        <v>9</v>
      </c>
      <c r="V59" s="116"/>
      <c r="W59" s="116"/>
    </row>
    <row r="60" spans="1:23" x14ac:dyDescent="0.2">
      <c r="A60" s="134" t="s">
        <v>10</v>
      </c>
      <c r="B60" s="151">
        <f>SUM(C60,F60,I60,K60,M60,Q60,U60:W60)</f>
        <v>1626</v>
      </c>
      <c r="C60" s="152">
        <f>SUM(D60:E60)</f>
        <v>225</v>
      </c>
      <c r="D60" s="154">
        <v>207</v>
      </c>
      <c r="E60" s="154">
        <v>18</v>
      </c>
      <c r="F60" s="152">
        <f>SUM(G60:H60)</f>
        <v>262</v>
      </c>
      <c r="G60" s="154">
        <v>229</v>
      </c>
      <c r="H60" s="154">
        <v>33</v>
      </c>
      <c r="I60" s="155">
        <f>J60</f>
        <v>332</v>
      </c>
      <c r="J60" s="154">
        <v>332</v>
      </c>
      <c r="K60" s="155">
        <f>L60</f>
        <v>203</v>
      </c>
      <c r="L60" s="154">
        <v>203</v>
      </c>
      <c r="M60" s="154">
        <f>SUM(N60:P60)</f>
        <v>264</v>
      </c>
      <c r="N60" s="154">
        <v>217</v>
      </c>
      <c r="O60" s="154">
        <v>27</v>
      </c>
      <c r="P60" s="154">
        <v>20</v>
      </c>
      <c r="Q60" s="154">
        <f>SUM(R60:T60)</f>
        <v>212</v>
      </c>
      <c r="R60" s="154">
        <v>170</v>
      </c>
      <c r="S60" s="154">
        <v>26</v>
      </c>
      <c r="T60" s="154">
        <v>16</v>
      </c>
      <c r="U60" s="154">
        <v>0</v>
      </c>
      <c r="V60" s="154">
        <v>0</v>
      </c>
      <c r="W60" s="154">
        <v>128</v>
      </c>
    </row>
    <row r="61" spans="1:23" x14ac:dyDescent="0.2">
      <c r="A61" s="134" t="s">
        <v>11</v>
      </c>
      <c r="B61" s="151">
        <f t="shared" ref="B61:B65" si="7">SUM(C61,F61,I61,K61,M61,Q61,U61:W61)</f>
        <v>1113</v>
      </c>
      <c r="C61" s="152">
        <f t="shared" ref="C61:C65" si="8">SUM(D61:E61)</f>
        <v>204</v>
      </c>
      <c r="D61" s="154">
        <v>193</v>
      </c>
      <c r="E61" s="154">
        <v>11</v>
      </c>
      <c r="F61" s="152">
        <f t="shared" ref="F61:F65" si="9">SUM(G61:H61)</f>
        <v>212</v>
      </c>
      <c r="G61" s="154">
        <v>193</v>
      </c>
      <c r="H61" s="154">
        <v>19</v>
      </c>
      <c r="I61" s="155">
        <f t="shared" ref="I61:I65" si="10">J61</f>
        <v>239</v>
      </c>
      <c r="J61" s="154">
        <v>239</v>
      </c>
      <c r="K61" s="155">
        <f t="shared" ref="K61:K65" si="11">L61</f>
        <v>105</v>
      </c>
      <c r="L61" s="154">
        <v>105</v>
      </c>
      <c r="M61" s="154">
        <f t="shared" ref="M61:M65" si="12">SUM(N61:P61)</f>
        <v>154</v>
      </c>
      <c r="N61" s="154">
        <v>126</v>
      </c>
      <c r="O61" s="154">
        <v>21</v>
      </c>
      <c r="P61" s="154">
        <v>7</v>
      </c>
      <c r="Q61" s="154">
        <f t="shared" ref="Q61:Q65" si="13">SUM(R61:T61)</f>
        <v>130</v>
      </c>
      <c r="R61" s="154">
        <v>107</v>
      </c>
      <c r="S61" s="154">
        <v>18</v>
      </c>
      <c r="T61" s="154">
        <v>5</v>
      </c>
      <c r="U61" s="154">
        <v>1</v>
      </c>
      <c r="V61" s="154">
        <v>0</v>
      </c>
      <c r="W61" s="154">
        <v>68</v>
      </c>
    </row>
    <row r="62" spans="1:23" x14ac:dyDescent="0.2">
      <c r="A62" s="134" t="s">
        <v>12</v>
      </c>
      <c r="B62" s="151">
        <f t="shared" si="7"/>
        <v>1512</v>
      </c>
      <c r="C62" s="152">
        <f t="shared" si="8"/>
        <v>240</v>
      </c>
      <c r="D62" s="154">
        <v>229</v>
      </c>
      <c r="E62" s="154">
        <v>11</v>
      </c>
      <c r="F62" s="152">
        <f t="shared" si="9"/>
        <v>269</v>
      </c>
      <c r="G62" s="154">
        <v>237</v>
      </c>
      <c r="H62" s="154">
        <v>32</v>
      </c>
      <c r="I62" s="155">
        <f t="shared" si="10"/>
        <v>308</v>
      </c>
      <c r="J62" s="154">
        <v>308</v>
      </c>
      <c r="K62" s="155">
        <f t="shared" si="11"/>
        <v>161</v>
      </c>
      <c r="L62" s="154">
        <v>161</v>
      </c>
      <c r="M62" s="154">
        <f t="shared" si="12"/>
        <v>256</v>
      </c>
      <c r="N62" s="154">
        <v>206</v>
      </c>
      <c r="O62" s="154">
        <v>44</v>
      </c>
      <c r="P62" s="154">
        <v>6</v>
      </c>
      <c r="Q62" s="154">
        <f t="shared" si="13"/>
        <v>204</v>
      </c>
      <c r="R62" s="154">
        <v>163</v>
      </c>
      <c r="S62" s="154">
        <v>33</v>
      </c>
      <c r="T62" s="154">
        <v>8</v>
      </c>
      <c r="U62" s="154">
        <v>0</v>
      </c>
      <c r="V62" s="154">
        <v>3</v>
      </c>
      <c r="W62" s="154">
        <v>71</v>
      </c>
    </row>
    <row r="63" spans="1:23" x14ac:dyDescent="0.2">
      <c r="A63" s="134" t="s">
        <v>15</v>
      </c>
      <c r="B63" s="151">
        <f t="shared" si="7"/>
        <v>1824</v>
      </c>
      <c r="C63" s="152">
        <f t="shared" si="8"/>
        <v>306</v>
      </c>
      <c r="D63" s="154">
        <v>293</v>
      </c>
      <c r="E63" s="154">
        <v>13</v>
      </c>
      <c r="F63" s="152">
        <f t="shared" si="9"/>
        <v>351</v>
      </c>
      <c r="G63" s="154">
        <v>317</v>
      </c>
      <c r="H63" s="154">
        <v>34</v>
      </c>
      <c r="I63" s="155">
        <f t="shared" si="10"/>
        <v>396</v>
      </c>
      <c r="J63" s="154">
        <v>396</v>
      </c>
      <c r="K63" s="155">
        <f t="shared" si="11"/>
        <v>175</v>
      </c>
      <c r="L63" s="154">
        <v>175</v>
      </c>
      <c r="M63" s="154">
        <f t="shared" si="12"/>
        <v>245</v>
      </c>
      <c r="N63" s="154">
        <v>189</v>
      </c>
      <c r="O63" s="154">
        <v>35</v>
      </c>
      <c r="P63" s="154">
        <v>21</v>
      </c>
      <c r="Q63" s="154">
        <f t="shared" si="13"/>
        <v>200</v>
      </c>
      <c r="R63" s="154">
        <v>156</v>
      </c>
      <c r="S63" s="154">
        <v>29</v>
      </c>
      <c r="T63" s="154">
        <v>15</v>
      </c>
      <c r="U63" s="154">
        <v>3</v>
      </c>
      <c r="V63" s="154">
        <v>6</v>
      </c>
      <c r="W63" s="154">
        <v>142</v>
      </c>
    </row>
    <row r="64" spans="1:23" x14ac:dyDescent="0.2">
      <c r="A64" s="134" t="s">
        <v>16</v>
      </c>
      <c r="B64" s="151">
        <f t="shared" si="7"/>
        <v>1353</v>
      </c>
      <c r="C64" s="152">
        <f t="shared" si="8"/>
        <v>233</v>
      </c>
      <c r="D64" s="154">
        <v>218</v>
      </c>
      <c r="E64" s="154">
        <v>15</v>
      </c>
      <c r="F64" s="152">
        <f t="shared" si="9"/>
        <v>251</v>
      </c>
      <c r="G64" s="154">
        <v>231</v>
      </c>
      <c r="H64" s="154">
        <v>20</v>
      </c>
      <c r="I64" s="155">
        <f t="shared" si="10"/>
        <v>292</v>
      </c>
      <c r="J64" s="154">
        <v>292</v>
      </c>
      <c r="K64" s="155">
        <f t="shared" si="11"/>
        <v>143</v>
      </c>
      <c r="L64" s="154">
        <v>143</v>
      </c>
      <c r="M64" s="154">
        <f t="shared" si="12"/>
        <v>187</v>
      </c>
      <c r="N64" s="154">
        <v>151</v>
      </c>
      <c r="O64" s="154">
        <v>23</v>
      </c>
      <c r="P64" s="154">
        <v>13</v>
      </c>
      <c r="Q64" s="154">
        <f t="shared" si="13"/>
        <v>161</v>
      </c>
      <c r="R64" s="154">
        <v>133</v>
      </c>
      <c r="S64" s="154">
        <v>17</v>
      </c>
      <c r="T64" s="154">
        <v>11</v>
      </c>
      <c r="U64" s="154">
        <v>0</v>
      </c>
      <c r="V64" s="154">
        <v>3</v>
      </c>
      <c r="W64" s="154">
        <v>83</v>
      </c>
    </row>
    <row r="65" spans="1:23" x14ac:dyDescent="0.2">
      <c r="A65" s="111" t="s">
        <v>81</v>
      </c>
      <c r="B65" s="151">
        <f t="shared" si="7"/>
        <v>7428</v>
      </c>
      <c r="C65" s="151">
        <f t="shared" si="8"/>
        <v>1208</v>
      </c>
      <c r="D65" s="153">
        <f>SUM(D60:D64)</f>
        <v>1140</v>
      </c>
      <c r="E65" s="153">
        <f>SUM(E60:E64)</f>
        <v>68</v>
      </c>
      <c r="F65" s="151">
        <f t="shared" si="9"/>
        <v>1345</v>
      </c>
      <c r="G65" s="153">
        <f>SUM(G60:G64)</f>
        <v>1207</v>
      </c>
      <c r="H65" s="153">
        <f>SUM(H60:H64)</f>
        <v>138</v>
      </c>
      <c r="I65" s="124">
        <f t="shared" si="10"/>
        <v>1567</v>
      </c>
      <c r="J65" s="153">
        <f>SUM(J60:J64)</f>
        <v>1567</v>
      </c>
      <c r="K65" s="124">
        <f t="shared" si="11"/>
        <v>787</v>
      </c>
      <c r="L65" s="153">
        <f>SUM(L60:L64)</f>
        <v>787</v>
      </c>
      <c r="M65" s="153">
        <f t="shared" si="12"/>
        <v>1106</v>
      </c>
      <c r="N65" s="153">
        <f>SUM(N60:N64)</f>
        <v>889</v>
      </c>
      <c r="O65" s="153">
        <f>SUM(O60:O64)</f>
        <v>150</v>
      </c>
      <c r="P65" s="153">
        <f>SUM(P60:P64)</f>
        <v>67</v>
      </c>
      <c r="Q65" s="153">
        <f t="shared" si="13"/>
        <v>907</v>
      </c>
      <c r="R65" s="153">
        <f t="shared" ref="R65:W65" si="14">SUM(R60:R64)</f>
        <v>729</v>
      </c>
      <c r="S65" s="153">
        <f t="shared" si="14"/>
        <v>123</v>
      </c>
      <c r="T65" s="153">
        <f t="shared" si="14"/>
        <v>55</v>
      </c>
      <c r="U65" s="153">
        <f t="shared" si="14"/>
        <v>4</v>
      </c>
      <c r="V65" s="153">
        <f t="shared" si="14"/>
        <v>12</v>
      </c>
      <c r="W65" s="153">
        <f t="shared" si="14"/>
        <v>492</v>
      </c>
    </row>
    <row r="66" spans="1:23" ht="3.6" customHeight="1" x14ac:dyDescent="0.2">
      <c r="B66" s="159"/>
    </row>
    <row r="67" spans="1:23" ht="63" x14ac:dyDescent="0.2">
      <c r="A67" s="112" t="s">
        <v>774</v>
      </c>
      <c r="B67" s="114" t="s">
        <v>0</v>
      </c>
      <c r="C67" s="114" t="s">
        <v>107</v>
      </c>
      <c r="D67" s="114" t="s">
        <v>107</v>
      </c>
      <c r="E67" s="114" t="s">
        <v>108</v>
      </c>
      <c r="F67" s="114" t="s">
        <v>457</v>
      </c>
      <c r="G67" s="114" t="s">
        <v>108</v>
      </c>
      <c r="H67" s="114" t="s">
        <v>1</v>
      </c>
      <c r="I67" s="114" t="s">
        <v>64</v>
      </c>
      <c r="J67" s="114" t="s">
        <v>65</v>
      </c>
    </row>
    <row r="68" spans="1:23" x14ac:dyDescent="0.2">
      <c r="A68" s="115" t="s">
        <v>2</v>
      </c>
      <c r="B68" s="116"/>
      <c r="C68" s="116" t="s">
        <v>3</v>
      </c>
      <c r="D68" s="116" t="s">
        <v>4</v>
      </c>
      <c r="E68" s="116" t="s">
        <v>3</v>
      </c>
      <c r="F68" s="116" t="s">
        <v>5</v>
      </c>
      <c r="G68" s="116" t="s">
        <v>8</v>
      </c>
      <c r="H68" s="116" t="s">
        <v>9</v>
      </c>
      <c r="I68" s="116"/>
      <c r="J68" s="116"/>
    </row>
    <row r="69" spans="1:23" x14ac:dyDescent="0.2">
      <c r="A69" s="134" t="s">
        <v>35</v>
      </c>
      <c r="B69" s="151">
        <f>SUM(C69,E69,H69:J69)</f>
        <v>459</v>
      </c>
      <c r="C69" s="152">
        <f>D69</f>
        <v>172</v>
      </c>
      <c r="D69" s="154">
        <v>172</v>
      </c>
      <c r="E69" s="154">
        <f>SUM(F69:G69)</f>
        <v>278</v>
      </c>
      <c r="F69" s="155">
        <v>265</v>
      </c>
      <c r="G69" s="154">
        <v>13</v>
      </c>
      <c r="H69" s="155">
        <v>0</v>
      </c>
      <c r="I69" s="154">
        <v>0</v>
      </c>
      <c r="J69" s="155">
        <v>9</v>
      </c>
      <c r="N69" s="47"/>
    </row>
    <row r="70" spans="1:23" x14ac:dyDescent="0.2">
      <c r="A70" s="134" t="s">
        <v>36</v>
      </c>
      <c r="B70" s="151">
        <f>SUM(C70,E70,H70:J70)</f>
        <v>505</v>
      </c>
      <c r="C70" s="152">
        <f>D70</f>
        <v>232</v>
      </c>
      <c r="D70" s="154">
        <v>232</v>
      </c>
      <c r="E70" s="154">
        <f>SUM(F70:G70)</f>
        <v>269</v>
      </c>
      <c r="F70" s="155">
        <v>256</v>
      </c>
      <c r="G70" s="154">
        <v>13</v>
      </c>
      <c r="H70" s="155">
        <v>0</v>
      </c>
      <c r="I70" s="154">
        <v>0</v>
      </c>
      <c r="J70" s="155">
        <v>4</v>
      </c>
    </row>
    <row r="71" spans="1:23" x14ac:dyDescent="0.2">
      <c r="A71" s="111" t="s">
        <v>81</v>
      </c>
      <c r="B71" s="151">
        <f>SUM(C71,E71,H71:J71)</f>
        <v>964</v>
      </c>
      <c r="C71" s="151">
        <f>D71</f>
        <v>404</v>
      </c>
      <c r="D71" s="153">
        <f>SUM(D69:D70)</f>
        <v>404</v>
      </c>
      <c r="E71" s="153">
        <f>SUM(F71:G71)</f>
        <v>547</v>
      </c>
      <c r="F71" s="124">
        <f>SUM(F69:F70)</f>
        <v>521</v>
      </c>
      <c r="G71" s="153">
        <f>SUM(G69:G70)</f>
        <v>26</v>
      </c>
      <c r="H71" s="124">
        <f>SUM(H69:H70)</f>
        <v>0</v>
      </c>
      <c r="I71" s="153">
        <f>SUM(I69:I70)</f>
        <v>0</v>
      </c>
      <c r="J71" s="124">
        <f>SUM(J69:J70)</f>
        <v>13</v>
      </c>
    </row>
    <row r="72" spans="1:23" ht="3.6" customHeight="1" x14ac:dyDescent="0.2">
      <c r="L72" s="3"/>
    </row>
    <row r="73" spans="1:23" ht="81.75" customHeight="1" x14ac:dyDescent="0.2">
      <c r="A73" s="112" t="s">
        <v>775</v>
      </c>
      <c r="B73" s="114" t="s">
        <v>0</v>
      </c>
      <c r="C73" s="114" t="s">
        <v>109</v>
      </c>
      <c r="D73" s="114" t="s">
        <v>109</v>
      </c>
      <c r="E73" s="114" t="s">
        <v>109</v>
      </c>
      <c r="F73" s="114" t="s">
        <v>110</v>
      </c>
      <c r="G73" s="114" t="s">
        <v>110</v>
      </c>
      <c r="H73" s="114" t="s">
        <v>111</v>
      </c>
      <c r="I73" s="114" t="s">
        <v>462</v>
      </c>
      <c r="J73" s="114" t="s">
        <v>111</v>
      </c>
      <c r="K73" s="114" t="s">
        <v>112</v>
      </c>
      <c r="L73" s="114" t="s">
        <v>461</v>
      </c>
      <c r="M73" s="114" t="s">
        <v>112</v>
      </c>
      <c r="N73" s="114" t="s">
        <v>1</v>
      </c>
      <c r="O73" s="114" t="s">
        <v>64</v>
      </c>
      <c r="P73" s="114" t="s">
        <v>65</v>
      </c>
    </row>
    <row r="74" spans="1:23" x14ac:dyDescent="0.2">
      <c r="A74" s="115" t="s">
        <v>76</v>
      </c>
      <c r="B74" s="116"/>
      <c r="C74" s="116" t="s">
        <v>3</v>
      </c>
      <c r="D74" s="116" t="s">
        <v>4</v>
      </c>
      <c r="E74" s="116" t="s">
        <v>7</v>
      </c>
      <c r="F74" s="116" t="s">
        <v>3</v>
      </c>
      <c r="G74" s="116" t="s">
        <v>4</v>
      </c>
      <c r="H74" s="116" t="s">
        <v>3</v>
      </c>
      <c r="I74" s="116" t="s">
        <v>5</v>
      </c>
      <c r="J74" s="116" t="s">
        <v>8</v>
      </c>
      <c r="K74" s="116" t="s">
        <v>3</v>
      </c>
      <c r="L74" s="116" t="s">
        <v>5</v>
      </c>
      <c r="M74" s="116" t="s">
        <v>8</v>
      </c>
      <c r="N74" s="116" t="s">
        <v>9</v>
      </c>
      <c r="O74" s="116"/>
      <c r="P74" s="116"/>
    </row>
    <row r="75" spans="1:23" x14ac:dyDescent="0.2">
      <c r="A75" s="134" t="s">
        <v>35</v>
      </c>
      <c r="B75" s="151">
        <f>SUM(C75,F75,H75,K75,N75:P75)</f>
        <v>918</v>
      </c>
      <c r="C75" s="155">
        <f>SUM(D75:E75)</f>
        <v>159</v>
      </c>
      <c r="D75" s="154">
        <v>154</v>
      </c>
      <c r="E75" s="154">
        <v>5</v>
      </c>
      <c r="F75" s="155">
        <f>G75</f>
        <v>149</v>
      </c>
      <c r="G75" s="154">
        <v>149</v>
      </c>
      <c r="H75" s="155">
        <f>SUM(I75:J75)</f>
        <v>290</v>
      </c>
      <c r="I75" s="155">
        <v>271</v>
      </c>
      <c r="J75" s="155">
        <v>19</v>
      </c>
      <c r="K75" s="155">
        <f>SUM(L75:M75)</f>
        <v>281</v>
      </c>
      <c r="L75" s="155">
        <v>265</v>
      </c>
      <c r="M75" s="155">
        <v>16</v>
      </c>
      <c r="N75" s="155">
        <v>0</v>
      </c>
      <c r="O75" s="154">
        <v>0</v>
      </c>
      <c r="P75" s="155">
        <v>39</v>
      </c>
    </row>
    <row r="76" spans="1:23" x14ac:dyDescent="0.2">
      <c r="A76" s="134" t="s">
        <v>36</v>
      </c>
      <c r="B76" s="151">
        <f>SUM(C76,F76,H76,K76,N76:P76)</f>
        <v>1010</v>
      </c>
      <c r="C76" s="155">
        <f>SUM(D76:E76)</f>
        <v>223</v>
      </c>
      <c r="D76" s="154">
        <v>214</v>
      </c>
      <c r="E76" s="154">
        <v>9</v>
      </c>
      <c r="F76" s="155">
        <f>G76</f>
        <v>237</v>
      </c>
      <c r="G76" s="154">
        <v>237</v>
      </c>
      <c r="H76" s="155">
        <f>SUM(I76:J76)</f>
        <v>260</v>
      </c>
      <c r="I76" s="155">
        <v>245</v>
      </c>
      <c r="J76" s="155">
        <v>15</v>
      </c>
      <c r="K76" s="155">
        <f>SUM(L76:M76)</f>
        <v>265</v>
      </c>
      <c r="L76" s="155">
        <v>241</v>
      </c>
      <c r="M76" s="155">
        <v>24</v>
      </c>
      <c r="N76" s="155">
        <v>0</v>
      </c>
      <c r="O76" s="154">
        <v>0</v>
      </c>
      <c r="P76" s="155">
        <v>25</v>
      </c>
    </row>
    <row r="77" spans="1:23" x14ac:dyDescent="0.2">
      <c r="A77" s="120" t="s">
        <v>81</v>
      </c>
      <c r="B77" s="151">
        <f>SUM(C77,F77,H77,K77,N77:P77)</f>
        <v>1928</v>
      </c>
      <c r="C77" s="124">
        <f>SUM(D77:E77)</f>
        <v>382</v>
      </c>
      <c r="D77" s="153">
        <f>SUM(D75:D76)</f>
        <v>368</v>
      </c>
      <c r="E77" s="153">
        <f>SUM(E75:E76)</f>
        <v>14</v>
      </c>
      <c r="F77" s="124">
        <f>G77</f>
        <v>386</v>
      </c>
      <c r="G77" s="153">
        <f>SUM(G75:G76)</f>
        <v>386</v>
      </c>
      <c r="H77" s="124">
        <f>SUM(I77:J77)</f>
        <v>550</v>
      </c>
      <c r="I77" s="124">
        <f>SUM(I75:I76)</f>
        <v>516</v>
      </c>
      <c r="J77" s="124">
        <f>SUM(J75:J76)</f>
        <v>34</v>
      </c>
      <c r="K77" s="124">
        <f>SUM(L77:M77)</f>
        <v>546</v>
      </c>
      <c r="L77" s="124">
        <f>SUM(L75:L76)</f>
        <v>506</v>
      </c>
      <c r="M77" s="124">
        <f>SUM(M75:M76)</f>
        <v>40</v>
      </c>
      <c r="N77" s="124">
        <f>SUM(N75:N76)</f>
        <v>0</v>
      </c>
      <c r="O77" s="153">
        <f>SUM(O75:O76)</f>
        <v>0</v>
      </c>
      <c r="P77" s="124">
        <f>SUM(P75:P76)</f>
        <v>64</v>
      </c>
    </row>
    <row r="78" spans="1:23" ht="3.6" customHeight="1" x14ac:dyDescent="0.2">
      <c r="A78" s="142"/>
      <c r="B78" s="39"/>
      <c r="C78" s="39"/>
      <c r="D78" s="26"/>
      <c r="E78" s="26"/>
      <c r="F78" s="27"/>
      <c r="G78" s="26"/>
      <c r="H78" s="26"/>
      <c r="I78" s="27"/>
      <c r="J78" s="27"/>
      <c r="K78" s="27"/>
      <c r="L78" s="27"/>
      <c r="M78" s="27"/>
      <c r="N78" s="27"/>
      <c r="O78" s="26"/>
      <c r="P78" s="27"/>
    </row>
    <row r="79" spans="1:23" ht="83.25" customHeight="1" x14ac:dyDescent="0.2">
      <c r="A79" s="112" t="s">
        <v>776</v>
      </c>
      <c r="B79" s="114" t="s">
        <v>0</v>
      </c>
      <c r="C79" s="114" t="s">
        <v>122</v>
      </c>
      <c r="D79" s="114" t="s">
        <v>463</v>
      </c>
      <c r="E79" s="114" t="s">
        <v>123</v>
      </c>
      <c r="F79" s="114" t="s">
        <v>123</v>
      </c>
      <c r="G79" s="114" t="s">
        <v>1</v>
      </c>
      <c r="H79" s="114" t="s">
        <v>64</v>
      </c>
      <c r="I79" s="114" t="s">
        <v>65</v>
      </c>
      <c r="J79" s="26"/>
      <c r="K79" s="27"/>
      <c r="L79" s="27"/>
      <c r="M79" s="27"/>
      <c r="N79" s="27"/>
      <c r="O79" s="27"/>
      <c r="P79" s="27"/>
      <c r="Q79" s="26"/>
      <c r="R79" s="27"/>
    </row>
    <row r="80" spans="1:23" x14ac:dyDescent="0.2">
      <c r="A80" s="115" t="s">
        <v>2</v>
      </c>
      <c r="B80" s="116"/>
      <c r="C80" s="116" t="s">
        <v>3</v>
      </c>
      <c r="D80" s="116" t="s">
        <v>4</v>
      </c>
      <c r="E80" s="116" t="s">
        <v>3</v>
      </c>
      <c r="F80" s="116" t="s">
        <v>5</v>
      </c>
      <c r="G80" s="116" t="s">
        <v>9</v>
      </c>
      <c r="H80" s="116"/>
      <c r="I80" s="116"/>
      <c r="J80" s="26"/>
      <c r="K80" s="27"/>
      <c r="L80" s="27"/>
      <c r="M80" s="27"/>
      <c r="N80" s="27"/>
      <c r="O80" s="27"/>
      <c r="P80" s="27"/>
      <c r="Q80" s="26"/>
      <c r="R80" s="27"/>
    </row>
    <row r="81" spans="1:18" x14ac:dyDescent="0.2">
      <c r="A81" s="121" t="s">
        <v>54</v>
      </c>
      <c r="B81" s="151">
        <f>SUM(C81,E81,G81:I81)</f>
        <v>403</v>
      </c>
      <c r="C81" s="152">
        <f>D81</f>
        <v>230</v>
      </c>
      <c r="D81" s="154">
        <v>230</v>
      </c>
      <c r="E81" s="154">
        <f>F81</f>
        <v>163</v>
      </c>
      <c r="F81" s="154">
        <v>163</v>
      </c>
      <c r="G81" s="154">
        <v>0</v>
      </c>
      <c r="H81" s="154">
        <v>0</v>
      </c>
      <c r="I81" s="154">
        <v>10</v>
      </c>
      <c r="J81" s="26"/>
      <c r="K81" s="27"/>
      <c r="L81" s="27"/>
      <c r="M81" s="27"/>
      <c r="N81" s="27"/>
      <c r="O81" s="27"/>
      <c r="P81" s="27"/>
      <c r="Q81" s="26"/>
      <c r="R81" s="27"/>
    </row>
    <row r="82" spans="1:18" x14ac:dyDescent="0.2">
      <c r="A82" s="111" t="s">
        <v>81</v>
      </c>
      <c r="B82" s="151">
        <f>SUM(C82,E82,G82:I82)</f>
        <v>403</v>
      </c>
      <c r="C82" s="151">
        <f>D82</f>
        <v>230</v>
      </c>
      <c r="D82" s="153">
        <f>D81</f>
        <v>230</v>
      </c>
      <c r="E82" s="153">
        <f>F82</f>
        <v>163</v>
      </c>
      <c r="F82" s="153">
        <f t="shared" ref="F82:H82" si="15">F81</f>
        <v>163</v>
      </c>
      <c r="G82" s="153">
        <f t="shared" si="15"/>
        <v>0</v>
      </c>
      <c r="H82" s="153">
        <f t="shared" si="15"/>
        <v>0</v>
      </c>
      <c r="I82" s="153">
        <f>I81</f>
        <v>10</v>
      </c>
      <c r="J82" s="26"/>
      <c r="K82" s="27"/>
      <c r="L82" s="27"/>
      <c r="M82" s="27"/>
      <c r="N82" s="27"/>
      <c r="O82" s="27"/>
      <c r="P82" s="27"/>
      <c r="Q82" s="26"/>
      <c r="R82" s="27"/>
    </row>
    <row r="83" spans="1:18" ht="3.6" customHeight="1" x14ac:dyDescent="0.2"/>
    <row r="84" spans="1:18" ht="72" x14ac:dyDescent="0.2">
      <c r="A84" s="112" t="s">
        <v>777</v>
      </c>
      <c r="B84" s="114" t="s">
        <v>0</v>
      </c>
      <c r="C84" s="114" t="s">
        <v>92</v>
      </c>
      <c r="D84" s="114" t="s">
        <v>464</v>
      </c>
      <c r="E84" s="114" t="s">
        <v>1</v>
      </c>
      <c r="F84" s="114" t="s">
        <v>64</v>
      </c>
      <c r="G84" s="114" t="s">
        <v>65</v>
      </c>
    </row>
    <row r="85" spans="1:18" x14ac:dyDescent="0.2">
      <c r="A85" s="115" t="s">
        <v>2</v>
      </c>
      <c r="B85" s="116"/>
      <c r="C85" s="116" t="s">
        <v>3</v>
      </c>
      <c r="D85" s="116" t="s">
        <v>117</v>
      </c>
      <c r="E85" s="116" t="s">
        <v>9</v>
      </c>
      <c r="F85" s="116"/>
      <c r="G85" s="116"/>
    </row>
    <row r="86" spans="1:18" x14ac:dyDescent="0.2">
      <c r="A86" s="121" t="s">
        <v>53</v>
      </c>
      <c r="B86" s="151">
        <f>SUM(C86,E86:G86)</f>
        <v>116</v>
      </c>
      <c r="C86" s="152">
        <f>D86</f>
        <v>80</v>
      </c>
      <c r="D86" s="154">
        <v>80</v>
      </c>
      <c r="E86" s="154">
        <v>0</v>
      </c>
      <c r="F86" s="154">
        <v>0</v>
      </c>
      <c r="G86" s="154">
        <v>36</v>
      </c>
    </row>
    <row r="87" spans="1:18" x14ac:dyDescent="0.2">
      <c r="A87" s="111" t="s">
        <v>81</v>
      </c>
      <c r="B87" s="151">
        <f>SUM(C87,E87:G87)</f>
        <v>116</v>
      </c>
      <c r="C87" s="151">
        <f>D87</f>
        <v>80</v>
      </c>
      <c r="D87" s="153">
        <f t="shared" ref="D87:F87" si="16">D86</f>
        <v>80</v>
      </c>
      <c r="E87" s="153">
        <f t="shared" si="16"/>
        <v>0</v>
      </c>
      <c r="F87" s="153">
        <f t="shared" si="16"/>
        <v>0</v>
      </c>
      <c r="G87" s="153">
        <f>G86</f>
        <v>36</v>
      </c>
    </row>
    <row r="88" spans="1:18" ht="3.6" customHeight="1" x14ac:dyDescent="0.2"/>
    <row r="89" spans="1:18" ht="78.75" x14ac:dyDescent="0.2">
      <c r="A89" s="112" t="s">
        <v>778</v>
      </c>
      <c r="B89" s="114" t="s">
        <v>0</v>
      </c>
      <c r="C89" s="114" t="s">
        <v>118</v>
      </c>
      <c r="D89" s="114" t="s">
        <v>118</v>
      </c>
      <c r="E89" s="114" t="s">
        <v>119</v>
      </c>
      <c r="F89" s="114" t="s">
        <v>465</v>
      </c>
      <c r="G89" s="114" t="s">
        <v>119</v>
      </c>
      <c r="H89" s="114" t="s">
        <v>120</v>
      </c>
      <c r="I89" s="114" t="s">
        <v>466</v>
      </c>
      <c r="J89" s="114" t="s">
        <v>1</v>
      </c>
      <c r="K89" s="114" t="s">
        <v>64</v>
      </c>
      <c r="L89" s="114" t="s">
        <v>65</v>
      </c>
    </row>
    <row r="90" spans="1:18" x14ac:dyDescent="0.2">
      <c r="A90" s="115" t="s">
        <v>76</v>
      </c>
      <c r="B90" s="116"/>
      <c r="C90" s="116" t="s">
        <v>3</v>
      </c>
      <c r="D90" s="116" t="s">
        <v>4</v>
      </c>
      <c r="E90" s="116" t="s">
        <v>3</v>
      </c>
      <c r="F90" s="116" t="s">
        <v>95</v>
      </c>
      <c r="G90" s="116" t="s">
        <v>89</v>
      </c>
      <c r="H90" s="116" t="s">
        <v>3</v>
      </c>
      <c r="I90" s="116" t="s">
        <v>89</v>
      </c>
      <c r="J90" s="116" t="s">
        <v>9</v>
      </c>
      <c r="K90" s="116"/>
      <c r="L90" s="116"/>
    </row>
    <row r="91" spans="1:18" x14ac:dyDescent="0.2">
      <c r="A91" s="121" t="s">
        <v>75</v>
      </c>
      <c r="B91" s="151">
        <f>SUM(C91,E91,H91,J91:L91)</f>
        <v>360</v>
      </c>
      <c r="C91" s="152">
        <f>D91</f>
        <v>54</v>
      </c>
      <c r="D91" s="154">
        <v>54</v>
      </c>
      <c r="E91" s="154">
        <f>SUM(F91:G91)</f>
        <v>120</v>
      </c>
      <c r="F91" s="154">
        <v>67</v>
      </c>
      <c r="G91" s="154">
        <v>53</v>
      </c>
      <c r="H91" s="154">
        <f>I91</f>
        <v>108</v>
      </c>
      <c r="I91" s="154">
        <v>108</v>
      </c>
      <c r="J91" s="154">
        <v>12</v>
      </c>
      <c r="K91" s="154">
        <v>0</v>
      </c>
      <c r="L91" s="154">
        <v>66</v>
      </c>
    </row>
    <row r="92" spans="1:18" x14ac:dyDescent="0.2">
      <c r="A92" s="111" t="s">
        <v>81</v>
      </c>
      <c r="B92" s="151">
        <f>SUM(C92,E92,H92,J92:L92)</f>
        <v>360</v>
      </c>
      <c r="C92" s="151">
        <f>D92</f>
        <v>54</v>
      </c>
      <c r="D92" s="153">
        <f>D91</f>
        <v>54</v>
      </c>
      <c r="E92" s="153">
        <f>SUM(F92:G92)</f>
        <v>120</v>
      </c>
      <c r="F92" s="153">
        <f>F91</f>
        <v>67</v>
      </c>
      <c r="G92" s="153">
        <f>G91</f>
        <v>53</v>
      </c>
      <c r="H92" s="153">
        <f>I92</f>
        <v>108</v>
      </c>
      <c r="I92" s="153">
        <f t="shared" ref="I92:K92" si="17">I91</f>
        <v>108</v>
      </c>
      <c r="J92" s="153">
        <f t="shared" si="17"/>
        <v>12</v>
      </c>
      <c r="K92" s="153">
        <f t="shared" si="17"/>
        <v>0</v>
      </c>
      <c r="L92" s="153">
        <f>L91</f>
        <v>66</v>
      </c>
    </row>
    <row r="93" spans="1:18" ht="3.6" customHeight="1" x14ac:dyDescent="0.2"/>
    <row r="94" spans="1:18" ht="69" x14ac:dyDescent="0.2">
      <c r="A94" s="112" t="s">
        <v>779</v>
      </c>
      <c r="B94" s="114" t="s">
        <v>0</v>
      </c>
      <c r="C94" s="114" t="s">
        <v>90</v>
      </c>
      <c r="D94" s="114" t="s">
        <v>467</v>
      </c>
      <c r="E94" s="114" t="s">
        <v>90</v>
      </c>
      <c r="F94" s="114" t="s">
        <v>1</v>
      </c>
      <c r="G94" s="114" t="s">
        <v>64</v>
      </c>
      <c r="H94" s="114" t="s">
        <v>65</v>
      </c>
    </row>
    <row r="95" spans="1:18" x14ac:dyDescent="0.2">
      <c r="A95" s="115" t="s">
        <v>2</v>
      </c>
      <c r="B95" s="116"/>
      <c r="C95" s="116" t="s">
        <v>3</v>
      </c>
      <c r="D95" s="116" t="s">
        <v>5</v>
      </c>
      <c r="E95" s="116" t="s">
        <v>6</v>
      </c>
      <c r="F95" s="116" t="s">
        <v>9</v>
      </c>
      <c r="G95" s="116"/>
      <c r="H95" s="116"/>
    </row>
    <row r="96" spans="1:18" x14ac:dyDescent="0.2">
      <c r="A96" s="121" t="s">
        <v>23</v>
      </c>
      <c r="B96" s="151">
        <f>SUM(C96,F96:H96)</f>
        <v>334</v>
      </c>
      <c r="C96" s="152">
        <f>SUM(D96:E96)</f>
        <v>281</v>
      </c>
      <c r="D96" s="154">
        <v>211</v>
      </c>
      <c r="E96" s="154">
        <v>70</v>
      </c>
      <c r="F96" s="154">
        <v>2</v>
      </c>
      <c r="G96" s="154">
        <v>0</v>
      </c>
      <c r="H96" s="154">
        <v>51</v>
      </c>
      <c r="I96" s="140"/>
    </row>
    <row r="97" spans="1:18" x14ac:dyDescent="0.2">
      <c r="A97" s="121" t="s">
        <v>24</v>
      </c>
      <c r="B97" s="151">
        <f>SUM(C97,F97:H97)</f>
        <v>274</v>
      </c>
      <c r="C97" s="152">
        <f>SUM(D97:E97)</f>
        <v>228</v>
      </c>
      <c r="D97" s="154">
        <v>180</v>
      </c>
      <c r="E97" s="154">
        <v>48</v>
      </c>
      <c r="F97" s="154">
        <v>4</v>
      </c>
      <c r="G97" s="154">
        <v>0</v>
      </c>
      <c r="H97" s="154">
        <v>42</v>
      </c>
      <c r="I97" s="140"/>
    </row>
    <row r="98" spans="1:18" x14ac:dyDescent="0.2">
      <c r="A98" s="111" t="s">
        <v>81</v>
      </c>
      <c r="B98" s="151">
        <f>SUM(C98,F98:H98)</f>
        <v>608</v>
      </c>
      <c r="C98" s="153">
        <f>SUM(D98:E98)</f>
        <v>509</v>
      </c>
      <c r="D98" s="153">
        <f>SUM(D96:D97)</f>
        <v>391</v>
      </c>
      <c r="E98" s="153">
        <f>SUM(E96:E97)</f>
        <v>118</v>
      </c>
      <c r="F98" s="153">
        <f>SUM(F96:F97)</f>
        <v>6</v>
      </c>
      <c r="G98" s="153">
        <f>SUM(G96:G97)</f>
        <v>0</v>
      </c>
      <c r="H98" s="153">
        <f>SUM(H96:H97)</f>
        <v>93</v>
      </c>
      <c r="I98" s="140"/>
      <c r="L98" s="140"/>
      <c r="M98" s="140"/>
    </row>
    <row r="99" spans="1:18" ht="3.6" customHeight="1" x14ac:dyDescent="0.2">
      <c r="I99" s="140"/>
      <c r="L99" s="140"/>
      <c r="M99" s="140"/>
    </row>
    <row r="100" spans="1:18" ht="92.25" x14ac:dyDescent="0.2">
      <c r="A100" s="112" t="s">
        <v>780</v>
      </c>
      <c r="B100" s="114" t="s">
        <v>0</v>
      </c>
      <c r="C100" s="114" t="s">
        <v>91</v>
      </c>
      <c r="D100" s="114" t="s">
        <v>468</v>
      </c>
      <c r="E100" s="114" t="s">
        <v>91</v>
      </c>
      <c r="F100" s="114" t="s">
        <v>121</v>
      </c>
      <c r="G100" s="114" t="s">
        <v>469</v>
      </c>
      <c r="H100" s="114" t="s">
        <v>121</v>
      </c>
      <c r="I100" s="114" t="s">
        <v>1</v>
      </c>
      <c r="J100" s="114" t="s">
        <v>64</v>
      </c>
      <c r="K100" s="114" t="s">
        <v>65</v>
      </c>
      <c r="O100" s="140"/>
      <c r="P100" s="140"/>
    </row>
    <row r="101" spans="1:18" x14ac:dyDescent="0.2">
      <c r="A101" s="115" t="s">
        <v>76</v>
      </c>
      <c r="B101" s="116"/>
      <c r="C101" s="116" t="s">
        <v>3</v>
      </c>
      <c r="D101" s="116" t="s">
        <v>5</v>
      </c>
      <c r="E101" s="116" t="s">
        <v>6</v>
      </c>
      <c r="F101" s="116" t="s">
        <v>3</v>
      </c>
      <c r="G101" s="116" t="s">
        <v>5</v>
      </c>
      <c r="H101" s="116" t="s">
        <v>6</v>
      </c>
      <c r="I101" s="116" t="s">
        <v>9</v>
      </c>
      <c r="J101" s="116"/>
      <c r="K101" s="116"/>
    </row>
    <row r="102" spans="1:18" x14ac:dyDescent="0.2">
      <c r="A102" s="121" t="s">
        <v>23</v>
      </c>
      <c r="B102" s="151">
        <f>SUM(C102,F102,I102:K102)</f>
        <v>668</v>
      </c>
      <c r="C102" s="152">
        <f>SUM(D102:E102)</f>
        <v>261</v>
      </c>
      <c r="D102" s="154">
        <v>188</v>
      </c>
      <c r="E102" s="154">
        <v>73</v>
      </c>
      <c r="F102" s="154">
        <f>SUM(G102:H102)</f>
        <v>260</v>
      </c>
      <c r="G102" s="154">
        <v>190</v>
      </c>
      <c r="H102" s="154">
        <v>70</v>
      </c>
      <c r="I102" s="154">
        <v>5</v>
      </c>
      <c r="J102" s="154">
        <v>0</v>
      </c>
      <c r="K102" s="154">
        <v>142</v>
      </c>
      <c r="R102" s="26"/>
    </row>
    <row r="103" spans="1:18" x14ac:dyDescent="0.2">
      <c r="A103" s="121" t="s">
        <v>24</v>
      </c>
      <c r="B103" s="151">
        <f>SUM(C103,F103,I103:K103)</f>
        <v>548</v>
      </c>
      <c r="C103" s="152">
        <f>SUM(D103:E103)</f>
        <v>217</v>
      </c>
      <c r="D103" s="154">
        <v>175</v>
      </c>
      <c r="E103" s="154">
        <v>42</v>
      </c>
      <c r="F103" s="154">
        <f>SUM(G103:H103)</f>
        <v>209</v>
      </c>
      <c r="G103" s="154">
        <v>164</v>
      </c>
      <c r="H103" s="154">
        <v>45</v>
      </c>
      <c r="I103" s="154">
        <v>8</v>
      </c>
      <c r="J103" s="154">
        <v>0</v>
      </c>
      <c r="K103" s="154">
        <v>114</v>
      </c>
    </row>
    <row r="104" spans="1:18" x14ac:dyDescent="0.2">
      <c r="A104" s="111" t="s">
        <v>81</v>
      </c>
      <c r="B104" s="151">
        <f>SUM(C104,F104,I104:K104)</f>
        <v>1216</v>
      </c>
      <c r="C104" s="151">
        <f>SUM(D104:E104)</f>
        <v>478</v>
      </c>
      <c r="D104" s="153">
        <f>SUM(D102:D103)</f>
        <v>363</v>
      </c>
      <c r="E104" s="153">
        <f>SUM(E102:E103)</f>
        <v>115</v>
      </c>
      <c r="F104" s="153">
        <f>SUM(G104:H104)</f>
        <v>469</v>
      </c>
      <c r="G104" s="153">
        <f>SUM(G102:G103)</f>
        <v>354</v>
      </c>
      <c r="H104" s="153">
        <f>SUM(H102:H103)</f>
        <v>115</v>
      </c>
      <c r="I104" s="153">
        <f>SUM(I102:I103)</f>
        <v>13</v>
      </c>
      <c r="J104" s="153">
        <f>SUM(J102:J103)</f>
        <v>0</v>
      </c>
      <c r="K104" s="153">
        <f>SUM(K102:K103)</f>
        <v>256</v>
      </c>
    </row>
  </sheetData>
  <pageMargins left="0.25" right="0.25" top="0.75" bottom="0.75" header="0.3" footer="0.5"/>
  <pageSetup paperSize="5" scale="79" fitToHeight="0" orientation="portrait" r:id="rId1"/>
  <headerFooter>
    <oddHeader>&amp;C&amp;"-,Bold"&amp;12 2019 General Election
November 5, 2019</oddHeader>
    <oddFooter>&amp;RPage &amp;P of &amp;N</oddFooter>
  </headerFooter>
  <ignoredErrors>
    <ignoredError sqref="I72:K7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State Supreme Court</vt:lpstr>
      <vt:lpstr>57th Senate</vt:lpstr>
      <vt:lpstr>Surrogate Court Judge</vt:lpstr>
      <vt:lpstr>County Legislators</vt:lpstr>
      <vt:lpstr>Dunkirk City</vt:lpstr>
      <vt:lpstr>Jamestown City</vt:lpstr>
      <vt:lpstr>Towns</vt:lpstr>
      <vt:lpstr>Villages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Burt, Christopher</cp:lastModifiedBy>
  <cp:lastPrinted>2019-11-20T16:47:09Z</cp:lastPrinted>
  <dcterms:created xsi:type="dcterms:W3CDTF">2017-10-27T11:40:15Z</dcterms:created>
  <dcterms:modified xsi:type="dcterms:W3CDTF">2019-11-22T19:09:09Z</dcterms:modified>
</cp:coreProperties>
</file>