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OE\Everyone\BOE Shared\WEBSITE FILES\Downloaded Past Election Results\"/>
    </mc:Choice>
  </mc:AlternateContent>
  <bookViews>
    <workbookView xWindow="0" yWindow="0" windowWidth="21570" windowHeight="10215"/>
  </bookViews>
  <sheets>
    <sheet name="PROP 1" sheetId="1" r:id="rId1"/>
    <sheet name="PROP 2" sheetId="2" r:id="rId2"/>
    <sheet name="SUPREME CT" sheetId="9" r:id="rId3"/>
    <sheet name="CO EXEC" sheetId="8" r:id="rId4"/>
    <sheet name="SURR JUDGE" sheetId="7" r:id="rId5"/>
    <sheet name="DIST ATT" sheetId="6" r:id="rId6"/>
    <sheet name="CO CLERK" sheetId="5" r:id="rId7"/>
    <sheet name="CO LEG" sheetId="4" r:id="rId8"/>
    <sheet name="DK CITY" sheetId="11" r:id="rId9"/>
    <sheet name="JMST" sheetId="10" r:id="rId10"/>
    <sheet name="TOWNS" sheetId="3" r:id="rId11"/>
  </sheets>
  <calcPr calcId="162913"/>
</workbook>
</file>

<file path=xl/calcChain.xml><?xml version="1.0" encoding="utf-8"?>
<calcChain xmlns="http://schemas.openxmlformats.org/spreadsheetml/2006/main">
  <c r="J84" i="4" l="1"/>
  <c r="I84" i="4"/>
  <c r="F84" i="4"/>
  <c r="G84" i="4"/>
  <c r="H84" i="4"/>
  <c r="E84" i="4"/>
  <c r="D84" i="4"/>
  <c r="C84" i="4"/>
  <c r="B84" i="4"/>
  <c r="E4" i="3"/>
  <c r="D4" i="3"/>
  <c r="C4" i="3"/>
  <c r="B4" i="3"/>
  <c r="D203" i="11"/>
  <c r="B202" i="11"/>
  <c r="B203" i="11"/>
  <c r="C202" i="11"/>
  <c r="C203" i="11"/>
  <c r="D202" i="11"/>
  <c r="E202" i="11"/>
  <c r="E203" i="11"/>
  <c r="F202" i="11"/>
  <c r="F203" i="11"/>
  <c r="G202" i="11"/>
  <c r="G203" i="11"/>
  <c r="H202" i="11"/>
  <c r="H203" i="11"/>
  <c r="I202" i="11"/>
  <c r="I203" i="11"/>
  <c r="J202" i="11"/>
  <c r="J203" i="11"/>
  <c r="B198" i="11"/>
  <c r="C198" i="11"/>
  <c r="D198" i="11"/>
  <c r="E198" i="11"/>
  <c r="F198" i="11"/>
  <c r="G198" i="11"/>
  <c r="H198" i="11"/>
  <c r="I198" i="11"/>
  <c r="J198" i="11"/>
  <c r="B194" i="11"/>
  <c r="C194" i="11"/>
  <c r="D194" i="11"/>
  <c r="E194" i="11"/>
  <c r="F194" i="11"/>
  <c r="G194" i="11"/>
  <c r="H194" i="11"/>
  <c r="I194" i="11"/>
  <c r="J194" i="11"/>
  <c r="B189" i="11"/>
  <c r="C189" i="11"/>
  <c r="D189" i="11"/>
  <c r="E189" i="11"/>
  <c r="F189" i="11"/>
  <c r="G189" i="11"/>
  <c r="H189" i="11"/>
  <c r="I189" i="11"/>
  <c r="J189" i="11"/>
  <c r="B180" i="11"/>
  <c r="C180" i="11"/>
  <c r="C181" i="11"/>
  <c r="D180" i="11"/>
  <c r="D181" i="11"/>
  <c r="E180" i="11"/>
  <c r="F180" i="11"/>
  <c r="G180" i="11"/>
  <c r="B176" i="11"/>
  <c r="B181" i="11"/>
  <c r="C176" i="11"/>
  <c r="D176" i="11"/>
  <c r="E176" i="11"/>
  <c r="F176" i="11"/>
  <c r="G176" i="11"/>
  <c r="B172" i="11"/>
  <c r="C172" i="11"/>
  <c r="D172" i="11"/>
  <c r="E172" i="11"/>
  <c r="E181" i="11"/>
  <c r="F172" i="11"/>
  <c r="G172" i="11"/>
  <c r="B167" i="11"/>
  <c r="C167" i="11"/>
  <c r="D167" i="11"/>
  <c r="E167" i="11"/>
  <c r="F167" i="11"/>
  <c r="F181" i="11"/>
  <c r="G167" i="11"/>
  <c r="G181" i="11"/>
  <c r="B144" i="11"/>
  <c r="B145" i="11"/>
  <c r="C144" i="11"/>
  <c r="C145" i="11"/>
  <c r="D144" i="11"/>
  <c r="D145" i="11"/>
  <c r="E144" i="11"/>
  <c r="E145" i="11"/>
  <c r="F144" i="11"/>
  <c r="F145" i="11"/>
  <c r="G144" i="11"/>
  <c r="B140" i="11"/>
  <c r="C140" i="11"/>
  <c r="D140" i="11"/>
  <c r="E140" i="11"/>
  <c r="F140" i="11"/>
  <c r="G140" i="11"/>
  <c r="B136" i="11"/>
  <c r="C136" i="11"/>
  <c r="D136" i="11"/>
  <c r="E136" i="11"/>
  <c r="F136" i="11"/>
  <c r="G136" i="11"/>
  <c r="G145" i="11"/>
  <c r="B131" i="11"/>
  <c r="C131" i="11"/>
  <c r="D131" i="11"/>
  <c r="E131" i="11"/>
  <c r="F131" i="11"/>
  <c r="G131" i="11"/>
  <c r="B123" i="11"/>
  <c r="C123" i="11"/>
  <c r="B122" i="11"/>
  <c r="C122" i="11"/>
  <c r="D122" i="11"/>
  <c r="D123" i="11"/>
  <c r="E122" i="11"/>
  <c r="F122" i="11"/>
  <c r="F123" i="11"/>
  <c r="G122" i="11"/>
  <c r="G123" i="11"/>
  <c r="H122" i="11"/>
  <c r="H123" i="11"/>
  <c r="B118" i="11"/>
  <c r="C118" i="11"/>
  <c r="D118" i="11"/>
  <c r="E118" i="11"/>
  <c r="E123" i="11"/>
  <c r="F118" i="11"/>
  <c r="G118" i="11"/>
  <c r="H118" i="11"/>
  <c r="B114" i="11"/>
  <c r="C114" i="11"/>
  <c r="D114" i="11"/>
  <c r="E114" i="11"/>
  <c r="F114" i="11"/>
  <c r="G114" i="11"/>
  <c r="H114" i="11"/>
  <c r="B109" i="11"/>
  <c r="C109" i="11"/>
  <c r="D109" i="11"/>
  <c r="E109" i="11"/>
  <c r="F109" i="11"/>
  <c r="G109" i="11"/>
  <c r="H109" i="11"/>
  <c r="H101" i="11"/>
  <c r="B100" i="11"/>
  <c r="B101" i="11"/>
  <c r="C100" i="11"/>
  <c r="C101" i="11"/>
  <c r="D100" i="11"/>
  <c r="D101" i="11"/>
  <c r="E100" i="11"/>
  <c r="E101" i="11"/>
  <c r="F100" i="11"/>
  <c r="F101" i="11"/>
  <c r="G100" i="11"/>
  <c r="G101" i="11"/>
  <c r="H100" i="11"/>
  <c r="I100" i="11"/>
  <c r="I101" i="11"/>
  <c r="J100" i="11"/>
  <c r="B96" i="11"/>
  <c r="C96" i="11"/>
  <c r="D96" i="11"/>
  <c r="E96" i="11"/>
  <c r="F96" i="11"/>
  <c r="G96" i="11"/>
  <c r="H96" i="11"/>
  <c r="I96" i="11"/>
  <c r="J96" i="11"/>
  <c r="J101" i="11"/>
  <c r="B92" i="11"/>
  <c r="C92" i="11"/>
  <c r="D92" i="11"/>
  <c r="E92" i="11"/>
  <c r="F92" i="11"/>
  <c r="G92" i="11"/>
  <c r="H92" i="11"/>
  <c r="I92" i="11"/>
  <c r="J92" i="11"/>
  <c r="B87" i="11"/>
  <c r="C87" i="11"/>
  <c r="D87" i="11"/>
  <c r="E87" i="11"/>
  <c r="F87" i="11"/>
  <c r="G87" i="11"/>
  <c r="H87" i="11"/>
  <c r="I87" i="11"/>
  <c r="J87" i="11"/>
  <c r="C65" i="11"/>
  <c r="B64" i="11"/>
  <c r="B65" i="11"/>
  <c r="C64" i="11"/>
  <c r="D64" i="11"/>
  <c r="D65" i="11"/>
  <c r="E64" i="11"/>
  <c r="E65" i="11"/>
  <c r="F64" i="11"/>
  <c r="F65" i="11"/>
  <c r="G64" i="11"/>
  <c r="G65" i="11"/>
  <c r="H64" i="11"/>
  <c r="H65" i="11"/>
  <c r="I64" i="11"/>
  <c r="I65" i="11"/>
  <c r="B60" i="11"/>
  <c r="C60" i="11"/>
  <c r="D60" i="11"/>
  <c r="E60" i="11"/>
  <c r="F60" i="11"/>
  <c r="G60" i="11"/>
  <c r="H60" i="11"/>
  <c r="I60" i="11"/>
  <c r="B56" i="11"/>
  <c r="C56" i="11"/>
  <c r="D56" i="11"/>
  <c r="E56" i="11"/>
  <c r="F56" i="11"/>
  <c r="G56" i="11"/>
  <c r="H56" i="11"/>
  <c r="I56" i="11"/>
  <c r="B51" i="11"/>
  <c r="C51" i="11"/>
  <c r="D51" i="11"/>
  <c r="E51" i="11"/>
  <c r="F51" i="11"/>
  <c r="G51" i="11"/>
  <c r="H51" i="11"/>
  <c r="I51" i="11"/>
  <c r="C21" i="11"/>
  <c r="B20" i="11"/>
  <c r="B21" i="11"/>
  <c r="C20" i="11"/>
  <c r="D20" i="11"/>
  <c r="D21" i="11"/>
  <c r="E20" i="11"/>
  <c r="E21" i="11"/>
  <c r="F20" i="11"/>
  <c r="F21" i="11"/>
  <c r="G20" i="11"/>
  <c r="G21" i="11"/>
  <c r="H20" i="11"/>
  <c r="H21" i="11"/>
  <c r="I20" i="11"/>
  <c r="I21" i="11"/>
  <c r="J20" i="11"/>
  <c r="J21" i="11"/>
  <c r="B16" i="11"/>
  <c r="C16" i="11"/>
  <c r="D16" i="11"/>
  <c r="E16" i="11"/>
  <c r="F16" i="11"/>
  <c r="G16" i="11"/>
  <c r="H16" i="11"/>
  <c r="I16" i="11"/>
  <c r="J16" i="11"/>
  <c r="B12" i="11"/>
  <c r="C12" i="11"/>
  <c r="D12" i="11"/>
  <c r="E12" i="11"/>
  <c r="F12" i="11"/>
  <c r="G12" i="11"/>
  <c r="H12" i="11"/>
  <c r="I12" i="11"/>
  <c r="J12" i="11"/>
  <c r="B7" i="11"/>
  <c r="C7" i="11"/>
  <c r="D7" i="11"/>
  <c r="E7" i="11"/>
  <c r="F7" i="11"/>
  <c r="G7" i="11"/>
  <c r="H7" i="11"/>
  <c r="I7" i="11"/>
  <c r="J7" i="11"/>
  <c r="I801" i="3"/>
  <c r="J801" i="3"/>
  <c r="H788" i="3"/>
  <c r="I788" i="3"/>
  <c r="F739" i="3"/>
  <c r="G739" i="3"/>
  <c r="K659" i="3"/>
  <c r="L659" i="3"/>
  <c r="E420" i="3"/>
  <c r="F420" i="3"/>
  <c r="J287" i="3"/>
  <c r="K287" i="3"/>
  <c r="J290" i="3"/>
  <c r="J298" i="3"/>
  <c r="K290" i="3"/>
  <c r="J293" i="3"/>
  <c r="K293" i="3"/>
  <c r="J297" i="3"/>
  <c r="K297" i="3"/>
  <c r="K298" i="3"/>
  <c r="I287" i="3"/>
  <c r="I298" i="3"/>
  <c r="I290" i="3"/>
  <c r="I293" i="3"/>
  <c r="I297" i="3"/>
  <c r="N16" i="3"/>
  <c r="O16" i="3"/>
  <c r="I10" i="3"/>
  <c r="J10" i="3"/>
  <c r="P67" i="5"/>
  <c r="K21" i="5"/>
  <c r="K36" i="5"/>
  <c r="K37" i="5"/>
  <c r="C75" i="5"/>
  <c r="K48" i="5"/>
  <c r="H73" i="5"/>
  <c r="B42" i="11"/>
  <c r="B38" i="11"/>
  <c r="B34" i="11"/>
  <c r="B29" i="11"/>
  <c r="B43" i="11"/>
  <c r="C42" i="11"/>
  <c r="C43" i="11"/>
  <c r="C38" i="11"/>
  <c r="C34" i="11"/>
  <c r="C29" i="11"/>
  <c r="D42" i="11"/>
  <c r="D38" i="11"/>
  <c r="D34" i="11"/>
  <c r="D29" i="11"/>
  <c r="D43" i="11"/>
  <c r="E42" i="11"/>
  <c r="E43" i="11"/>
  <c r="E38" i="11"/>
  <c r="E34" i="11"/>
  <c r="E29" i="11"/>
  <c r="F42" i="11"/>
  <c r="F43" i="11"/>
  <c r="F38" i="11"/>
  <c r="F34" i="11"/>
  <c r="F29" i="11"/>
  <c r="G42" i="11"/>
  <c r="G38" i="11"/>
  <c r="G34" i="11"/>
  <c r="G29" i="11"/>
  <c r="G43" i="11"/>
  <c r="H42" i="11"/>
  <c r="H43" i="11"/>
  <c r="H38" i="11"/>
  <c r="H34" i="11"/>
  <c r="H29" i="11"/>
  <c r="I42" i="11"/>
  <c r="I38" i="11"/>
  <c r="I34" i="11"/>
  <c r="I29" i="11"/>
  <c r="I43" i="11"/>
  <c r="J38" i="11"/>
  <c r="J42" i="11"/>
  <c r="J43" i="11"/>
  <c r="J34" i="11"/>
  <c r="J29" i="11"/>
  <c r="C263" i="3"/>
  <c r="C264" i="3"/>
  <c r="C259" i="3"/>
  <c r="C256" i="3"/>
  <c r="C253" i="3"/>
  <c r="D263" i="3"/>
  <c r="D259" i="3"/>
  <c r="D256" i="3"/>
  <c r="D253" i="3"/>
  <c r="D264" i="3"/>
  <c r="E263" i="3"/>
  <c r="E264" i="3"/>
  <c r="E259" i="3"/>
  <c r="E256" i="3"/>
  <c r="E253" i="3"/>
  <c r="F263" i="3"/>
  <c r="F259" i="3"/>
  <c r="F264" i="3"/>
  <c r="F256" i="3"/>
  <c r="F253" i="3"/>
  <c r="G263" i="3"/>
  <c r="G259" i="3"/>
  <c r="G256" i="3"/>
  <c r="G253" i="3"/>
  <c r="G264" i="3"/>
  <c r="H263" i="3"/>
  <c r="H264" i="3"/>
  <c r="H259" i="3"/>
  <c r="H256" i="3"/>
  <c r="H253" i="3"/>
  <c r="B263" i="3"/>
  <c r="B259" i="3"/>
  <c r="B256" i="3"/>
  <c r="B253" i="3"/>
  <c r="B264" i="3"/>
  <c r="H287" i="3"/>
  <c r="H290" i="3"/>
  <c r="H298" i="3"/>
  <c r="H293" i="3"/>
  <c r="H297" i="3"/>
  <c r="G287" i="3"/>
  <c r="G298" i="3"/>
  <c r="G290" i="3"/>
  <c r="G293" i="3"/>
  <c r="G297" i="3"/>
  <c r="F287" i="3"/>
  <c r="F290" i="3"/>
  <c r="F293" i="3"/>
  <c r="F297" i="3"/>
  <c r="F298" i="3"/>
  <c r="E287" i="3"/>
  <c r="E298" i="3"/>
  <c r="E290" i="3"/>
  <c r="E293" i="3"/>
  <c r="E297" i="3"/>
  <c r="D287" i="3"/>
  <c r="D290" i="3"/>
  <c r="D298" i="3"/>
  <c r="D293" i="3"/>
  <c r="D297" i="3"/>
  <c r="C287" i="3"/>
  <c r="C290" i="3"/>
  <c r="C293" i="3"/>
  <c r="C297" i="3"/>
  <c r="C298" i="3"/>
  <c r="B287" i="3"/>
  <c r="B298" i="3"/>
  <c r="B290" i="3"/>
  <c r="B293" i="3"/>
  <c r="B297" i="3"/>
  <c r="F304" i="3"/>
  <c r="F307" i="3"/>
  <c r="F310" i="3"/>
  <c r="F314" i="3"/>
  <c r="F315" i="3"/>
  <c r="E304" i="3"/>
  <c r="E307" i="3"/>
  <c r="E315" i="3"/>
  <c r="E310" i="3"/>
  <c r="E314" i="3"/>
  <c r="D304" i="3"/>
  <c r="D315" i="3"/>
  <c r="D307" i="3"/>
  <c r="D310" i="3"/>
  <c r="D314" i="3"/>
  <c r="C304" i="3"/>
  <c r="C307" i="3"/>
  <c r="C310" i="3"/>
  <c r="C314" i="3"/>
  <c r="C315" i="3"/>
  <c r="B304" i="3"/>
  <c r="B315" i="3"/>
  <c r="B307" i="3"/>
  <c r="B310" i="3"/>
  <c r="B314" i="3"/>
  <c r="B555" i="3"/>
  <c r="B864" i="3"/>
  <c r="C864" i="3"/>
  <c r="D864" i="3"/>
  <c r="E864" i="3"/>
  <c r="F864" i="3"/>
  <c r="G864" i="3"/>
  <c r="B855" i="3"/>
  <c r="C855" i="3"/>
  <c r="D855" i="3"/>
  <c r="E855" i="3"/>
  <c r="F855" i="3"/>
  <c r="G855" i="3"/>
  <c r="H855" i="3"/>
  <c r="B847" i="3"/>
  <c r="C847" i="3"/>
  <c r="D847" i="3"/>
  <c r="E847" i="3"/>
  <c r="F847" i="3"/>
  <c r="G847" i="3"/>
  <c r="H847" i="3"/>
  <c r="B838" i="3"/>
  <c r="C838" i="3"/>
  <c r="D838" i="3"/>
  <c r="E838" i="3"/>
  <c r="F838" i="3"/>
  <c r="G838" i="3"/>
  <c r="H838" i="3"/>
  <c r="B829" i="3"/>
  <c r="C829" i="3"/>
  <c r="D829" i="3"/>
  <c r="E829" i="3"/>
  <c r="F829" i="3"/>
  <c r="B821" i="3"/>
  <c r="C821" i="3"/>
  <c r="D821" i="3"/>
  <c r="E821" i="3"/>
  <c r="F821" i="3"/>
  <c r="B816" i="3"/>
  <c r="C816" i="3"/>
  <c r="D816" i="3"/>
  <c r="E816" i="3"/>
  <c r="F816" i="3"/>
  <c r="B809" i="3"/>
  <c r="C809" i="3"/>
  <c r="D809" i="3"/>
  <c r="E809" i="3"/>
  <c r="F809" i="3"/>
  <c r="G809" i="3"/>
  <c r="B801" i="3"/>
  <c r="C801" i="3"/>
  <c r="D801" i="3"/>
  <c r="E801" i="3"/>
  <c r="F801" i="3"/>
  <c r="G801" i="3"/>
  <c r="H801" i="3"/>
  <c r="B793" i="3"/>
  <c r="C793" i="3"/>
  <c r="D793" i="3"/>
  <c r="E793" i="3"/>
  <c r="F793" i="3"/>
  <c r="B788" i="3"/>
  <c r="C788" i="3"/>
  <c r="D788" i="3"/>
  <c r="E788" i="3"/>
  <c r="F788" i="3"/>
  <c r="G788" i="3"/>
  <c r="B780" i="3"/>
  <c r="C780" i="3"/>
  <c r="D780" i="3"/>
  <c r="E780" i="3"/>
  <c r="F780" i="3"/>
  <c r="G780" i="3"/>
  <c r="H780" i="3"/>
  <c r="I780" i="3"/>
  <c r="J780" i="3"/>
  <c r="K780" i="3"/>
  <c r="B772" i="3"/>
  <c r="C772" i="3"/>
  <c r="D772" i="3"/>
  <c r="E772" i="3"/>
  <c r="F772" i="3"/>
  <c r="G772" i="3"/>
  <c r="H772" i="3"/>
  <c r="B755" i="3"/>
  <c r="C755" i="3"/>
  <c r="D755" i="3"/>
  <c r="E755" i="3"/>
  <c r="F755" i="3"/>
  <c r="G755" i="3"/>
  <c r="H755" i="3"/>
  <c r="I755" i="3"/>
  <c r="J755" i="3"/>
  <c r="B747" i="3"/>
  <c r="C747" i="3"/>
  <c r="D747" i="3"/>
  <c r="E747" i="3"/>
  <c r="F747" i="3"/>
  <c r="G747" i="3"/>
  <c r="H747" i="3"/>
  <c r="I747" i="3"/>
  <c r="B739" i="3"/>
  <c r="C739" i="3"/>
  <c r="D739" i="3"/>
  <c r="E739" i="3"/>
  <c r="B732" i="3"/>
  <c r="C732" i="3"/>
  <c r="D732" i="3"/>
  <c r="E732" i="3"/>
  <c r="F732" i="3"/>
  <c r="G732" i="3"/>
  <c r="H732" i="3"/>
  <c r="I732" i="3"/>
  <c r="J732" i="3"/>
  <c r="B724" i="3"/>
  <c r="C724" i="3"/>
  <c r="D724" i="3"/>
  <c r="E724" i="3"/>
  <c r="F724" i="3"/>
  <c r="G724" i="3"/>
  <c r="H724" i="3"/>
  <c r="B716" i="3"/>
  <c r="C716" i="3"/>
  <c r="D716" i="3"/>
  <c r="E716" i="3"/>
  <c r="F716" i="3"/>
  <c r="G716" i="3"/>
  <c r="H716" i="3"/>
  <c r="I716" i="3"/>
  <c r="B698" i="3"/>
  <c r="C698" i="3"/>
  <c r="D698" i="3"/>
  <c r="E698" i="3"/>
  <c r="F698" i="3"/>
  <c r="G698" i="3"/>
  <c r="B690" i="3"/>
  <c r="C690" i="3"/>
  <c r="D690" i="3"/>
  <c r="E690" i="3"/>
  <c r="F690" i="3"/>
  <c r="G690" i="3"/>
  <c r="H690" i="3"/>
  <c r="B682" i="3"/>
  <c r="C682" i="3"/>
  <c r="D682" i="3"/>
  <c r="E682" i="3"/>
  <c r="F682" i="3"/>
  <c r="G682" i="3"/>
  <c r="H682" i="3"/>
  <c r="B674" i="3"/>
  <c r="C674" i="3"/>
  <c r="D674" i="3"/>
  <c r="E674" i="3"/>
  <c r="F674" i="3"/>
  <c r="G674" i="3"/>
  <c r="B659" i="3"/>
  <c r="C659" i="3"/>
  <c r="D659" i="3"/>
  <c r="E659" i="3"/>
  <c r="F659" i="3"/>
  <c r="G659" i="3"/>
  <c r="H659" i="3"/>
  <c r="I659" i="3"/>
  <c r="J659" i="3"/>
  <c r="B632" i="3"/>
  <c r="C632" i="3"/>
  <c r="D632" i="3"/>
  <c r="E632" i="3"/>
  <c r="F632" i="3"/>
  <c r="G632" i="3"/>
  <c r="H632" i="3"/>
  <c r="I632" i="3"/>
  <c r="J632" i="3"/>
  <c r="K632" i="3"/>
  <c r="B617" i="3"/>
  <c r="C617" i="3"/>
  <c r="D617" i="3"/>
  <c r="E617" i="3"/>
  <c r="F617" i="3"/>
  <c r="G617" i="3"/>
  <c r="B602" i="3"/>
  <c r="C602" i="3"/>
  <c r="D602" i="3"/>
  <c r="E602" i="3"/>
  <c r="F602" i="3"/>
  <c r="B596" i="3"/>
  <c r="C596" i="3"/>
  <c r="D596" i="3"/>
  <c r="E596" i="3"/>
  <c r="B590" i="3"/>
  <c r="C590" i="3"/>
  <c r="D590" i="3"/>
  <c r="E590" i="3"/>
  <c r="B580" i="3"/>
  <c r="C580" i="3"/>
  <c r="D580" i="3"/>
  <c r="E580" i="3"/>
  <c r="B574" i="3"/>
  <c r="C574" i="3"/>
  <c r="D574" i="3"/>
  <c r="E574" i="3"/>
  <c r="F574" i="3"/>
  <c r="G574" i="3"/>
  <c r="H574" i="3"/>
  <c r="B567" i="3"/>
  <c r="C567" i="3"/>
  <c r="D567" i="3"/>
  <c r="E567" i="3"/>
  <c r="F567" i="3"/>
  <c r="B561" i="3"/>
  <c r="C561" i="3"/>
  <c r="D561" i="3"/>
  <c r="E561" i="3"/>
  <c r="C555" i="3"/>
  <c r="D555" i="3"/>
  <c r="E555" i="3"/>
  <c r="F555" i="3"/>
  <c r="B549" i="3"/>
  <c r="C549" i="3"/>
  <c r="D549" i="3"/>
  <c r="E549" i="3"/>
  <c r="B544" i="3"/>
  <c r="C544" i="3"/>
  <c r="D544" i="3"/>
  <c r="E544" i="3"/>
  <c r="F544" i="3"/>
  <c r="G544" i="3"/>
  <c r="B539" i="3"/>
  <c r="C539" i="3"/>
  <c r="D539" i="3"/>
  <c r="E539" i="3"/>
  <c r="B534" i="3"/>
  <c r="C534" i="3"/>
  <c r="D534" i="3"/>
  <c r="E534" i="3"/>
  <c r="B529" i="3"/>
  <c r="C529" i="3"/>
  <c r="D529" i="3"/>
  <c r="E529" i="3"/>
  <c r="B489" i="3"/>
  <c r="C489" i="3"/>
  <c r="D489" i="3"/>
  <c r="E489" i="3"/>
  <c r="F489" i="3"/>
  <c r="G489" i="3"/>
  <c r="B482" i="3"/>
  <c r="C482" i="3"/>
  <c r="D482" i="3"/>
  <c r="E482" i="3"/>
  <c r="B476" i="3"/>
  <c r="C476" i="3"/>
  <c r="D476" i="3"/>
  <c r="E476" i="3"/>
  <c r="F476" i="3"/>
  <c r="B470" i="3"/>
  <c r="C470" i="3"/>
  <c r="D470" i="3"/>
  <c r="E470" i="3"/>
  <c r="B464" i="3"/>
  <c r="C464" i="3"/>
  <c r="D464" i="3"/>
  <c r="E464" i="3"/>
  <c r="B458" i="3"/>
  <c r="C458" i="3"/>
  <c r="D458" i="3"/>
  <c r="E458" i="3"/>
  <c r="B452" i="3"/>
  <c r="C452" i="3"/>
  <c r="D452" i="3"/>
  <c r="E452" i="3"/>
  <c r="F452" i="3"/>
  <c r="G452" i="3"/>
  <c r="H452" i="3"/>
  <c r="I452" i="3"/>
  <c r="J452" i="3"/>
  <c r="K452" i="3"/>
  <c r="L452" i="3"/>
  <c r="M452" i="3"/>
  <c r="B432" i="3"/>
  <c r="C432" i="3"/>
  <c r="D432" i="3"/>
  <c r="E432" i="3"/>
  <c r="F432" i="3"/>
  <c r="B420" i="3"/>
  <c r="C420" i="3"/>
  <c r="D420" i="3"/>
  <c r="B414" i="3"/>
  <c r="C414" i="3"/>
  <c r="D414" i="3"/>
  <c r="E414" i="3"/>
  <c r="F414" i="3"/>
  <c r="B408" i="3"/>
  <c r="C408" i="3"/>
  <c r="D408" i="3"/>
  <c r="E408" i="3"/>
  <c r="B402" i="3"/>
  <c r="C402" i="3"/>
  <c r="D402" i="3"/>
  <c r="E402" i="3"/>
  <c r="B396" i="3"/>
  <c r="C396" i="3"/>
  <c r="D396" i="3"/>
  <c r="E396" i="3"/>
  <c r="B391" i="3"/>
  <c r="C391" i="3"/>
  <c r="D391" i="3"/>
  <c r="E391" i="3"/>
  <c r="B383" i="3"/>
  <c r="C383" i="3"/>
  <c r="D383" i="3"/>
  <c r="E383" i="3"/>
  <c r="F383" i="3"/>
  <c r="B378" i="3"/>
  <c r="C378" i="3"/>
  <c r="D378" i="3"/>
  <c r="E378" i="3"/>
  <c r="B373" i="3"/>
  <c r="C373" i="3"/>
  <c r="D373" i="3"/>
  <c r="E373" i="3"/>
  <c r="B368" i="3"/>
  <c r="C368" i="3"/>
  <c r="D368" i="3"/>
  <c r="E368" i="3"/>
  <c r="B363" i="3"/>
  <c r="C363" i="3"/>
  <c r="D363" i="3"/>
  <c r="E363" i="3"/>
  <c r="F363" i="3"/>
  <c r="G363" i="3"/>
  <c r="H363" i="3"/>
  <c r="I363" i="3"/>
  <c r="J363" i="3"/>
  <c r="K363" i="3"/>
  <c r="B357" i="3"/>
  <c r="C357" i="3"/>
  <c r="D357" i="3"/>
  <c r="E357" i="3"/>
  <c r="B344" i="3"/>
  <c r="C344" i="3"/>
  <c r="D344" i="3"/>
  <c r="E344" i="3"/>
  <c r="B334" i="3"/>
  <c r="C334" i="3"/>
  <c r="D334" i="3"/>
  <c r="E334" i="3"/>
  <c r="B328" i="3"/>
  <c r="C328" i="3"/>
  <c r="D328" i="3"/>
  <c r="E328" i="3"/>
  <c r="B322" i="3"/>
  <c r="C322" i="3"/>
  <c r="D322" i="3"/>
  <c r="E322" i="3"/>
  <c r="F322" i="3"/>
  <c r="G322" i="3"/>
  <c r="H322" i="3"/>
  <c r="B246" i="3"/>
  <c r="C246" i="3"/>
  <c r="D246" i="3"/>
  <c r="E246" i="3"/>
  <c r="F246" i="3"/>
  <c r="G246" i="3"/>
  <c r="H246" i="3"/>
  <c r="I246" i="3"/>
  <c r="J246" i="3"/>
  <c r="B236" i="3"/>
  <c r="C236" i="3"/>
  <c r="D236" i="3"/>
  <c r="E236" i="3"/>
  <c r="F236" i="3"/>
  <c r="G236" i="3"/>
  <c r="H236" i="3"/>
  <c r="I236" i="3"/>
  <c r="J236" i="3"/>
  <c r="B226" i="3"/>
  <c r="C226" i="3"/>
  <c r="D226" i="3"/>
  <c r="E226" i="3"/>
  <c r="F226" i="3"/>
  <c r="G226" i="3"/>
  <c r="B185" i="3"/>
  <c r="C185" i="3"/>
  <c r="D185" i="3"/>
  <c r="E185" i="3"/>
  <c r="B179" i="3"/>
  <c r="C179" i="3"/>
  <c r="D179" i="3"/>
  <c r="E179" i="3"/>
  <c r="F179" i="3"/>
  <c r="G179" i="3"/>
  <c r="B173" i="3"/>
  <c r="C173" i="3"/>
  <c r="D173" i="3"/>
  <c r="E173" i="3"/>
  <c r="F173" i="3"/>
  <c r="G173" i="3"/>
  <c r="B166" i="3"/>
  <c r="C166" i="3"/>
  <c r="D166" i="3"/>
  <c r="E166" i="3"/>
  <c r="F166" i="3"/>
  <c r="G166" i="3"/>
  <c r="B160" i="3"/>
  <c r="C160" i="3"/>
  <c r="D160" i="3"/>
  <c r="E160" i="3"/>
  <c r="F160" i="3"/>
  <c r="G160" i="3"/>
  <c r="H160" i="3"/>
  <c r="B154" i="3"/>
  <c r="C154" i="3"/>
  <c r="D154" i="3"/>
  <c r="E154" i="3"/>
  <c r="B149" i="3"/>
  <c r="C149" i="3"/>
  <c r="D149" i="3"/>
  <c r="E149" i="3"/>
  <c r="B144" i="3"/>
  <c r="C144" i="3"/>
  <c r="D144" i="3"/>
  <c r="E144" i="3"/>
  <c r="F144" i="3"/>
  <c r="G144" i="3"/>
  <c r="H144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B101" i="3"/>
  <c r="C101" i="3"/>
  <c r="D101" i="3"/>
  <c r="E101" i="3"/>
  <c r="F101" i="3"/>
  <c r="G101" i="3"/>
  <c r="B94" i="3"/>
  <c r="C94" i="3"/>
  <c r="D94" i="3"/>
  <c r="E94" i="3"/>
  <c r="F94" i="3"/>
  <c r="G94" i="3"/>
  <c r="H94" i="3"/>
  <c r="I94" i="3"/>
  <c r="J94" i="3"/>
  <c r="K94" i="3"/>
  <c r="L94" i="3"/>
  <c r="B87" i="3"/>
  <c r="C87" i="3"/>
  <c r="D87" i="3"/>
  <c r="E87" i="3"/>
  <c r="F87" i="3"/>
  <c r="G87" i="3"/>
  <c r="B80" i="3"/>
  <c r="C80" i="3"/>
  <c r="D80" i="3"/>
  <c r="E80" i="3"/>
  <c r="F80" i="3"/>
  <c r="G80" i="3"/>
  <c r="H80" i="3"/>
  <c r="B73" i="3"/>
  <c r="C73" i="3"/>
  <c r="D73" i="3"/>
  <c r="E73" i="3"/>
  <c r="F73" i="3"/>
  <c r="G73" i="3"/>
  <c r="B65" i="3"/>
  <c r="C65" i="3"/>
  <c r="D65" i="3"/>
  <c r="E65" i="3"/>
  <c r="F65" i="3"/>
  <c r="G65" i="3"/>
  <c r="H65" i="3"/>
  <c r="I65" i="3"/>
  <c r="B48" i="3"/>
  <c r="C48" i="3"/>
  <c r="D48" i="3"/>
  <c r="E48" i="3"/>
  <c r="F48" i="3"/>
  <c r="G48" i="3"/>
  <c r="H48" i="3"/>
  <c r="B40" i="3"/>
  <c r="C40" i="3"/>
  <c r="D40" i="3"/>
  <c r="E40" i="3"/>
  <c r="F40" i="3"/>
  <c r="B28" i="3"/>
  <c r="C28" i="3"/>
  <c r="D28" i="3"/>
  <c r="E28" i="3"/>
  <c r="B16" i="3"/>
  <c r="C16" i="3"/>
  <c r="D16" i="3"/>
  <c r="E16" i="3"/>
  <c r="F16" i="3"/>
  <c r="G16" i="3"/>
  <c r="H16" i="3"/>
  <c r="I16" i="3"/>
  <c r="J16" i="3"/>
  <c r="K16" i="3"/>
  <c r="L16" i="3"/>
  <c r="M16" i="3"/>
  <c r="B10" i="3"/>
  <c r="C10" i="3"/>
  <c r="D10" i="3"/>
  <c r="E10" i="3"/>
  <c r="F10" i="3"/>
  <c r="G10" i="3"/>
  <c r="H10" i="3"/>
  <c r="B192" i="3"/>
  <c r="C192" i="3"/>
  <c r="D192" i="3"/>
  <c r="E192" i="3"/>
  <c r="F192" i="3"/>
  <c r="G192" i="3"/>
  <c r="B198" i="3"/>
  <c r="C198" i="3"/>
  <c r="D198" i="3"/>
  <c r="E198" i="3"/>
  <c r="B204" i="3"/>
  <c r="C204" i="3"/>
  <c r="D204" i="3"/>
  <c r="E204" i="3"/>
  <c r="F204" i="3"/>
  <c r="B210" i="3"/>
  <c r="C210" i="3"/>
  <c r="D210" i="3"/>
  <c r="E210" i="3"/>
  <c r="F210" i="3"/>
  <c r="B216" i="3"/>
  <c r="C216" i="3"/>
  <c r="D216" i="3"/>
  <c r="E216" i="3"/>
  <c r="F216" i="3"/>
  <c r="B499" i="3"/>
  <c r="C499" i="3"/>
  <c r="D499" i="3"/>
  <c r="E499" i="3"/>
  <c r="F499" i="3"/>
  <c r="G499" i="3"/>
  <c r="B505" i="3"/>
  <c r="C505" i="3"/>
  <c r="D505" i="3"/>
  <c r="E505" i="3"/>
  <c r="F505" i="3"/>
  <c r="B511" i="3"/>
  <c r="C511" i="3"/>
  <c r="D511" i="3"/>
  <c r="E511" i="3"/>
  <c r="F511" i="3"/>
  <c r="B517" i="3"/>
  <c r="C517" i="3"/>
  <c r="D517" i="3"/>
  <c r="E517" i="3"/>
  <c r="F517" i="3"/>
  <c r="G517" i="3"/>
  <c r="H517" i="3"/>
  <c r="B524" i="3"/>
  <c r="C524" i="3"/>
  <c r="D524" i="3"/>
  <c r="E524" i="3"/>
  <c r="F524" i="3"/>
  <c r="G524" i="3"/>
  <c r="B53" i="10"/>
  <c r="C53" i="10"/>
  <c r="D53" i="10"/>
  <c r="E53" i="10"/>
  <c r="F53" i="10"/>
  <c r="G53" i="10"/>
  <c r="H53" i="10"/>
  <c r="I53" i="10"/>
  <c r="B44" i="10"/>
  <c r="C44" i="10"/>
  <c r="D44" i="10"/>
  <c r="E44" i="10"/>
  <c r="F44" i="10"/>
  <c r="G44" i="10"/>
  <c r="B35" i="10"/>
  <c r="C35" i="10"/>
  <c r="D35" i="10"/>
  <c r="E35" i="10"/>
  <c r="B26" i="10"/>
  <c r="C26" i="10"/>
  <c r="D26" i="10"/>
  <c r="E26" i="10"/>
  <c r="B17" i="10"/>
  <c r="C17" i="10"/>
  <c r="D17" i="10"/>
  <c r="E17" i="10"/>
  <c r="F17" i="10"/>
  <c r="G17" i="10"/>
  <c r="H17" i="10"/>
  <c r="B8" i="10"/>
  <c r="C8" i="10"/>
  <c r="D8" i="10"/>
  <c r="E8" i="10"/>
  <c r="F8" i="10"/>
  <c r="G8" i="10"/>
  <c r="H8" i="10"/>
  <c r="C107" i="10"/>
  <c r="C108" i="10"/>
  <c r="C102" i="10"/>
  <c r="C97" i="10"/>
  <c r="C92" i="10"/>
  <c r="C87" i="10"/>
  <c r="C82" i="10"/>
  <c r="D107" i="10"/>
  <c r="D108" i="10"/>
  <c r="D102" i="10"/>
  <c r="D97" i="10"/>
  <c r="D92" i="10"/>
  <c r="D87" i="10"/>
  <c r="D82" i="10"/>
  <c r="E107" i="10"/>
  <c r="E102" i="10"/>
  <c r="E108" i="10"/>
  <c r="E97" i="10"/>
  <c r="E92" i="10"/>
  <c r="E87" i="10"/>
  <c r="E82" i="10"/>
  <c r="F107" i="10"/>
  <c r="F102" i="10"/>
  <c r="F97" i="10"/>
  <c r="F108" i="10"/>
  <c r="F92" i="10"/>
  <c r="F87" i="10"/>
  <c r="F82" i="10"/>
  <c r="G107" i="10"/>
  <c r="G102" i="10"/>
  <c r="G97" i="10"/>
  <c r="G92" i="10"/>
  <c r="G108" i="10"/>
  <c r="G87" i="10"/>
  <c r="G82" i="10"/>
  <c r="H107" i="10"/>
  <c r="H102" i="10"/>
  <c r="H97" i="10"/>
  <c r="H92" i="10"/>
  <c r="H87" i="10"/>
  <c r="H82" i="10"/>
  <c r="H108" i="10"/>
  <c r="I107" i="10"/>
  <c r="I102" i="10"/>
  <c r="I97" i="10"/>
  <c r="I92" i="10"/>
  <c r="I87" i="10"/>
  <c r="I82" i="10"/>
  <c r="I108" i="10"/>
  <c r="J107" i="10"/>
  <c r="J108" i="10"/>
  <c r="J102" i="10"/>
  <c r="J97" i="10"/>
  <c r="J92" i="10"/>
  <c r="J87" i="10"/>
  <c r="J82" i="10"/>
  <c r="K107" i="10"/>
  <c r="K108" i="10"/>
  <c r="K102" i="10"/>
  <c r="K97" i="10"/>
  <c r="K92" i="10"/>
  <c r="K87" i="10"/>
  <c r="K82" i="10"/>
  <c r="L107" i="10"/>
  <c r="L108" i="10"/>
  <c r="L102" i="10"/>
  <c r="L97" i="10"/>
  <c r="L92" i="10"/>
  <c r="L87" i="10"/>
  <c r="L82" i="10"/>
  <c r="M107" i="10"/>
  <c r="M102" i="10"/>
  <c r="M108" i="10"/>
  <c r="M97" i="10"/>
  <c r="M92" i="10"/>
  <c r="M87" i="10"/>
  <c r="M82" i="10"/>
  <c r="N107" i="10"/>
  <c r="N102" i="10"/>
  <c r="N97" i="10"/>
  <c r="N108" i="10"/>
  <c r="N92" i="10"/>
  <c r="N87" i="10"/>
  <c r="N82" i="10"/>
  <c r="O107" i="10"/>
  <c r="O102" i="10"/>
  <c r="O97" i="10"/>
  <c r="O92" i="10"/>
  <c r="O108" i="10"/>
  <c r="O87" i="10"/>
  <c r="O82" i="10"/>
  <c r="P107" i="10"/>
  <c r="P102" i="10"/>
  <c r="P97" i="10"/>
  <c r="P92" i="10"/>
  <c r="P87" i="10"/>
  <c r="P82" i="10"/>
  <c r="P108" i="10"/>
  <c r="B107" i="10"/>
  <c r="B102" i="10"/>
  <c r="B97" i="10"/>
  <c r="B92" i="10"/>
  <c r="B87" i="10"/>
  <c r="B82" i="10"/>
  <c r="B108" i="10"/>
  <c r="B95" i="4"/>
  <c r="C95" i="4"/>
  <c r="D95" i="4"/>
  <c r="E95" i="4"/>
  <c r="F95" i="4"/>
  <c r="G95" i="4"/>
  <c r="I277" i="4"/>
  <c r="I268" i="4"/>
  <c r="I260" i="4"/>
  <c r="G252" i="4"/>
  <c r="K242" i="4"/>
  <c r="J231" i="4"/>
  <c r="J221" i="4"/>
  <c r="I211" i="4"/>
  <c r="H201" i="4"/>
  <c r="H183" i="4"/>
  <c r="H174" i="4"/>
  <c r="G165" i="4"/>
  <c r="J147" i="4"/>
  <c r="K116" i="4"/>
  <c r="K74" i="4"/>
  <c r="J105" i="4"/>
  <c r="I138" i="4"/>
  <c r="K43" i="4"/>
  <c r="G53" i="4"/>
  <c r="H32" i="4"/>
  <c r="H21" i="4"/>
  <c r="H10" i="4"/>
  <c r="B277" i="4"/>
  <c r="C277" i="4"/>
  <c r="D277" i="4"/>
  <c r="E277" i="4"/>
  <c r="F277" i="4"/>
  <c r="G277" i="4"/>
  <c r="H277" i="4"/>
  <c r="B268" i="4"/>
  <c r="C268" i="4"/>
  <c r="D268" i="4"/>
  <c r="E268" i="4"/>
  <c r="F268" i="4"/>
  <c r="G268" i="4"/>
  <c r="H268" i="4"/>
  <c r="B260" i="4"/>
  <c r="C260" i="4"/>
  <c r="D260" i="4"/>
  <c r="E260" i="4"/>
  <c r="F260" i="4"/>
  <c r="G260" i="4"/>
  <c r="H260" i="4"/>
  <c r="B252" i="4"/>
  <c r="C252" i="4"/>
  <c r="D252" i="4"/>
  <c r="E252" i="4"/>
  <c r="F252" i="4"/>
  <c r="B242" i="4"/>
  <c r="C242" i="4"/>
  <c r="D242" i="4"/>
  <c r="E242" i="4"/>
  <c r="F242" i="4"/>
  <c r="G242" i="4"/>
  <c r="H242" i="4"/>
  <c r="I242" i="4"/>
  <c r="J242" i="4"/>
  <c r="B231" i="4"/>
  <c r="C231" i="4"/>
  <c r="D231" i="4"/>
  <c r="E231" i="4"/>
  <c r="F231" i="4"/>
  <c r="G231" i="4"/>
  <c r="H231" i="4"/>
  <c r="I231" i="4"/>
  <c r="B221" i="4"/>
  <c r="C221" i="4"/>
  <c r="D221" i="4"/>
  <c r="E221" i="4"/>
  <c r="F221" i="4"/>
  <c r="G221" i="4"/>
  <c r="H221" i="4"/>
  <c r="I221" i="4"/>
  <c r="B211" i="4"/>
  <c r="C211" i="4"/>
  <c r="D211" i="4"/>
  <c r="E211" i="4"/>
  <c r="F211" i="4"/>
  <c r="G211" i="4"/>
  <c r="H211" i="4"/>
  <c r="B201" i="4"/>
  <c r="C201" i="4"/>
  <c r="D201" i="4"/>
  <c r="E201" i="4"/>
  <c r="F201" i="4"/>
  <c r="G201" i="4"/>
  <c r="B183" i="4"/>
  <c r="C183" i="4"/>
  <c r="D183" i="4"/>
  <c r="E183" i="4"/>
  <c r="F183" i="4"/>
  <c r="G183" i="4"/>
  <c r="B174" i="4"/>
  <c r="C174" i="4"/>
  <c r="D174" i="4"/>
  <c r="E174" i="4"/>
  <c r="F174" i="4"/>
  <c r="G174" i="4"/>
  <c r="B165" i="4"/>
  <c r="C165" i="4"/>
  <c r="D165" i="4"/>
  <c r="E165" i="4"/>
  <c r="F165" i="4"/>
  <c r="B156" i="4"/>
  <c r="C156" i="4"/>
  <c r="D156" i="4"/>
  <c r="E156" i="4"/>
  <c r="F156" i="4"/>
  <c r="G156" i="4"/>
  <c r="H156" i="4"/>
  <c r="I156" i="4"/>
  <c r="J156" i="4"/>
  <c r="B147" i="4"/>
  <c r="C147" i="4"/>
  <c r="D147" i="4"/>
  <c r="E147" i="4"/>
  <c r="F147" i="4"/>
  <c r="G147" i="4"/>
  <c r="H147" i="4"/>
  <c r="I147" i="4"/>
  <c r="B138" i="4"/>
  <c r="C138" i="4"/>
  <c r="D138" i="4"/>
  <c r="E138" i="4"/>
  <c r="F138" i="4"/>
  <c r="G138" i="4"/>
  <c r="H138" i="4"/>
  <c r="B116" i="4"/>
  <c r="C116" i="4"/>
  <c r="D116" i="4"/>
  <c r="E116" i="4"/>
  <c r="F116" i="4"/>
  <c r="G116" i="4"/>
  <c r="H116" i="4"/>
  <c r="I116" i="4"/>
  <c r="J116" i="4"/>
  <c r="B105" i="4"/>
  <c r="C105" i="4"/>
  <c r="D105" i="4"/>
  <c r="E105" i="4"/>
  <c r="F105" i="4"/>
  <c r="G105" i="4"/>
  <c r="H105" i="4"/>
  <c r="I105" i="4"/>
  <c r="B74" i="4"/>
  <c r="C74" i="4"/>
  <c r="D74" i="4"/>
  <c r="E74" i="4"/>
  <c r="F74" i="4"/>
  <c r="G74" i="4"/>
  <c r="H74" i="4"/>
  <c r="I74" i="4"/>
  <c r="J74" i="4"/>
  <c r="C53" i="4"/>
  <c r="D53" i="4"/>
  <c r="E53" i="4"/>
  <c r="F53" i="4"/>
  <c r="B53" i="4"/>
  <c r="C43" i="4"/>
  <c r="D43" i="4"/>
  <c r="E43" i="4"/>
  <c r="F43" i="4"/>
  <c r="G43" i="4"/>
  <c r="H43" i="4"/>
  <c r="I43" i="4"/>
  <c r="J43" i="4"/>
  <c r="B43" i="4"/>
  <c r="C32" i="4"/>
  <c r="D32" i="4"/>
  <c r="E32" i="4"/>
  <c r="F32" i="4"/>
  <c r="G32" i="4"/>
  <c r="B32" i="4"/>
  <c r="C21" i="4"/>
  <c r="D21" i="4"/>
  <c r="E21" i="4"/>
  <c r="F21" i="4"/>
  <c r="G21" i="4"/>
  <c r="C10" i="4"/>
  <c r="D10" i="4"/>
  <c r="E10" i="4"/>
  <c r="F10" i="4"/>
  <c r="G10" i="4"/>
  <c r="B21" i="4"/>
  <c r="B10" i="4"/>
  <c r="P40" i="5"/>
  <c r="H5" i="5"/>
  <c r="P85" i="5"/>
  <c r="H14" i="5"/>
  <c r="H18" i="5"/>
  <c r="H21" i="5"/>
  <c r="H27" i="5"/>
  <c r="H29" i="5"/>
  <c r="H32" i="5"/>
  <c r="H35" i="5"/>
  <c r="H52" i="5"/>
  <c r="H53" i="5"/>
  <c r="H48" i="5"/>
  <c r="H44" i="5"/>
  <c r="H39" i="5"/>
  <c r="H59" i="5"/>
  <c r="H75" i="5"/>
  <c r="H77" i="5"/>
  <c r="H80" i="5"/>
  <c r="H89" i="5"/>
  <c r="P6" i="5"/>
  <c r="P36" i="5"/>
  <c r="P37" i="5"/>
  <c r="P31" i="5"/>
  <c r="P26" i="5"/>
  <c r="P21" i="5"/>
  <c r="P16" i="5"/>
  <c r="P11" i="5"/>
  <c r="P42" i="5"/>
  <c r="P45" i="5"/>
  <c r="P48" i="5"/>
  <c r="P59" i="5"/>
  <c r="P63" i="5"/>
  <c r="P71" i="5"/>
  <c r="P73" i="5"/>
  <c r="P77" i="5"/>
  <c r="P79" i="5"/>
  <c r="P84" i="5"/>
  <c r="G5" i="5"/>
  <c r="G14" i="5"/>
  <c r="G18" i="5"/>
  <c r="G21" i="5"/>
  <c r="G27" i="5"/>
  <c r="G29" i="5"/>
  <c r="G32" i="5"/>
  <c r="G35" i="5"/>
  <c r="G52" i="5"/>
  <c r="G48" i="5"/>
  <c r="G53" i="5"/>
  <c r="O85" i="5"/>
  <c r="G44" i="5"/>
  <c r="G39" i="5"/>
  <c r="G59" i="5"/>
  <c r="G72" i="5"/>
  <c r="G68" i="5"/>
  <c r="G65" i="5"/>
  <c r="G62" i="5"/>
  <c r="G73" i="5"/>
  <c r="G75" i="5"/>
  <c r="G77" i="5"/>
  <c r="G80" i="5"/>
  <c r="G89" i="5"/>
  <c r="O6" i="5"/>
  <c r="O36" i="5"/>
  <c r="O31" i="5"/>
  <c r="O37" i="5"/>
  <c r="O26" i="5"/>
  <c r="O21" i="5"/>
  <c r="O16" i="5"/>
  <c r="O11" i="5"/>
  <c r="O40" i="5"/>
  <c r="O42" i="5"/>
  <c r="O45" i="5"/>
  <c r="O48" i="5"/>
  <c r="O59" i="5"/>
  <c r="O63" i="5"/>
  <c r="O67" i="5"/>
  <c r="O71" i="5"/>
  <c r="O73" i="5"/>
  <c r="O77" i="5"/>
  <c r="O79" i="5"/>
  <c r="O84" i="5"/>
  <c r="N40" i="5"/>
  <c r="F5" i="5"/>
  <c r="N85" i="5"/>
  <c r="F14" i="5"/>
  <c r="F18" i="5"/>
  <c r="F21" i="5"/>
  <c r="F27" i="5"/>
  <c r="F29" i="5"/>
  <c r="F32" i="5"/>
  <c r="F35" i="5"/>
  <c r="F52" i="5"/>
  <c r="F48" i="5"/>
  <c r="F44" i="5"/>
  <c r="F39" i="5"/>
  <c r="F53" i="5"/>
  <c r="F59" i="5"/>
  <c r="F72" i="5"/>
  <c r="F73" i="5"/>
  <c r="F68" i="5"/>
  <c r="F65" i="5"/>
  <c r="F62" i="5"/>
  <c r="F75" i="5"/>
  <c r="F77" i="5"/>
  <c r="F80" i="5"/>
  <c r="F89" i="5"/>
  <c r="N6" i="5"/>
  <c r="N36" i="5"/>
  <c r="N31" i="5"/>
  <c r="N26" i="5"/>
  <c r="N21" i="5"/>
  <c r="N16" i="5"/>
  <c r="N11" i="5"/>
  <c r="N37" i="5"/>
  <c r="N42" i="5"/>
  <c r="N45" i="5"/>
  <c r="N48" i="5"/>
  <c r="N59" i="5"/>
  <c r="N63" i="5"/>
  <c r="N67" i="5"/>
  <c r="N71" i="5"/>
  <c r="N73" i="5"/>
  <c r="N77" i="5"/>
  <c r="N79" i="5"/>
  <c r="N84" i="5"/>
  <c r="M40" i="5"/>
  <c r="E5" i="5"/>
  <c r="E14" i="5"/>
  <c r="E18" i="5"/>
  <c r="E21" i="5"/>
  <c r="E27" i="5"/>
  <c r="E29" i="5"/>
  <c r="E32" i="5"/>
  <c r="E35" i="5"/>
  <c r="E52" i="5"/>
  <c r="E53" i="5"/>
  <c r="M85" i="5"/>
  <c r="E48" i="5"/>
  <c r="E44" i="5"/>
  <c r="E39" i="5"/>
  <c r="E59" i="5"/>
  <c r="E72" i="5"/>
  <c r="E68" i="5"/>
  <c r="E65" i="5"/>
  <c r="E62" i="5"/>
  <c r="E73" i="5"/>
  <c r="E75" i="5"/>
  <c r="E77" i="5"/>
  <c r="E80" i="5"/>
  <c r="E89" i="5"/>
  <c r="M6" i="5"/>
  <c r="M36" i="5"/>
  <c r="M37" i="5"/>
  <c r="M31" i="5"/>
  <c r="M26" i="5"/>
  <c r="M21" i="5"/>
  <c r="M16" i="5"/>
  <c r="M11" i="5"/>
  <c r="M42" i="5"/>
  <c r="M45" i="5"/>
  <c r="M48" i="5"/>
  <c r="M59" i="5"/>
  <c r="M63" i="5"/>
  <c r="M67" i="5"/>
  <c r="M71" i="5"/>
  <c r="M73" i="5"/>
  <c r="M77" i="5"/>
  <c r="M79" i="5"/>
  <c r="M84" i="5"/>
  <c r="L40" i="5"/>
  <c r="D5" i="5"/>
  <c r="L85" i="5"/>
  <c r="D14" i="5"/>
  <c r="D18" i="5"/>
  <c r="D21" i="5"/>
  <c r="D27" i="5"/>
  <c r="D29" i="5"/>
  <c r="D32" i="5"/>
  <c r="D35" i="5"/>
  <c r="D52" i="5"/>
  <c r="D48" i="5"/>
  <c r="D44" i="5"/>
  <c r="D39" i="5"/>
  <c r="D53" i="5"/>
  <c r="D59" i="5"/>
  <c r="D72" i="5"/>
  <c r="D73" i="5"/>
  <c r="D68" i="5"/>
  <c r="D65" i="5"/>
  <c r="D62" i="5"/>
  <c r="D75" i="5"/>
  <c r="D77" i="5"/>
  <c r="D80" i="5"/>
  <c r="D89" i="5"/>
  <c r="L6" i="5"/>
  <c r="L36" i="5"/>
  <c r="L31" i="5"/>
  <c r="L26" i="5"/>
  <c r="L21" i="5"/>
  <c r="L16" i="5"/>
  <c r="L11" i="5"/>
  <c r="L37" i="5"/>
  <c r="L42" i="5"/>
  <c r="L45" i="5"/>
  <c r="L48" i="5"/>
  <c r="L59" i="5"/>
  <c r="L63" i="5"/>
  <c r="L67" i="5"/>
  <c r="L71" i="5"/>
  <c r="L73" i="5"/>
  <c r="L77" i="5"/>
  <c r="L79" i="5"/>
  <c r="L84" i="5"/>
  <c r="K40" i="5"/>
  <c r="C5" i="5"/>
  <c r="C14" i="5"/>
  <c r="K85" i="5"/>
  <c r="C18" i="5"/>
  <c r="C21" i="5"/>
  <c r="C27" i="5"/>
  <c r="C29" i="5"/>
  <c r="C32" i="5"/>
  <c r="C35" i="5"/>
  <c r="C52" i="5"/>
  <c r="C53" i="5"/>
  <c r="C48" i="5"/>
  <c r="C44" i="5"/>
  <c r="C39" i="5"/>
  <c r="C59" i="5"/>
  <c r="C72" i="5"/>
  <c r="C68" i="5"/>
  <c r="C65" i="5"/>
  <c r="C62" i="5"/>
  <c r="C73" i="5"/>
  <c r="C77" i="5"/>
  <c r="C80" i="5"/>
  <c r="C89" i="5"/>
  <c r="K6" i="5"/>
  <c r="K31" i="5"/>
  <c r="K26" i="5"/>
  <c r="K16" i="5"/>
  <c r="K11" i="5"/>
  <c r="K42" i="5"/>
  <c r="K45" i="5"/>
  <c r="K59" i="5"/>
  <c r="K63" i="5"/>
  <c r="K67" i="5"/>
  <c r="K71" i="5"/>
  <c r="K73" i="5"/>
  <c r="K77" i="5"/>
  <c r="K79" i="5"/>
  <c r="K84" i="5"/>
  <c r="B5" i="5"/>
  <c r="B14" i="5"/>
  <c r="B18" i="5"/>
  <c r="B21" i="5"/>
  <c r="B27" i="5"/>
  <c r="B29" i="5"/>
  <c r="B32" i="5"/>
  <c r="B35" i="5"/>
  <c r="B52" i="5"/>
  <c r="B48" i="5"/>
  <c r="B44" i="5"/>
  <c r="B39" i="5"/>
  <c r="B53" i="5"/>
  <c r="B59" i="5"/>
  <c r="B72" i="5"/>
  <c r="B73" i="5"/>
  <c r="B68" i="5"/>
  <c r="B65" i="5"/>
  <c r="B62" i="5"/>
  <c r="B75" i="5"/>
  <c r="B77" i="5"/>
  <c r="B80" i="5"/>
  <c r="B89" i="5"/>
  <c r="J6" i="5"/>
  <c r="J36" i="5"/>
  <c r="J37" i="5"/>
  <c r="J31" i="5"/>
  <c r="J26" i="5"/>
  <c r="J21" i="5"/>
  <c r="J16" i="5"/>
  <c r="J11" i="5"/>
  <c r="J40" i="5"/>
  <c r="J42" i="5"/>
  <c r="J45" i="5"/>
  <c r="J48" i="5"/>
  <c r="J59" i="5"/>
  <c r="J63" i="5"/>
  <c r="J67" i="5"/>
  <c r="J71" i="5"/>
  <c r="J73" i="5"/>
  <c r="J77" i="5"/>
  <c r="J79" i="5"/>
  <c r="J84" i="5"/>
  <c r="B5" i="6"/>
  <c r="B14" i="6"/>
  <c r="B18" i="6"/>
  <c r="B21" i="6"/>
  <c r="B27" i="6"/>
  <c r="B29" i="6"/>
  <c r="B32" i="6"/>
  <c r="B35" i="6"/>
  <c r="B52" i="6"/>
  <c r="B53" i="6"/>
  <c r="B48" i="6"/>
  <c r="B44" i="6"/>
  <c r="B39" i="6"/>
  <c r="B59" i="6"/>
  <c r="B72" i="6"/>
  <c r="B68" i="6"/>
  <c r="B73" i="6"/>
  <c r="B65" i="6"/>
  <c r="B62" i="6"/>
  <c r="B75" i="6"/>
  <c r="B77" i="6"/>
  <c r="B80" i="6"/>
  <c r="B89" i="6"/>
  <c r="K6" i="6"/>
  <c r="K36" i="6"/>
  <c r="K37" i="6"/>
  <c r="K31" i="6"/>
  <c r="K26" i="6"/>
  <c r="K21" i="6"/>
  <c r="K16" i="6"/>
  <c r="K11" i="6"/>
  <c r="K40" i="6"/>
  <c r="K42" i="6"/>
  <c r="K45" i="6"/>
  <c r="K48" i="6"/>
  <c r="K59" i="6"/>
  <c r="K63" i="6"/>
  <c r="K67" i="6"/>
  <c r="K71" i="6"/>
  <c r="K73" i="6"/>
  <c r="K77" i="6"/>
  <c r="K79" i="6"/>
  <c r="K84" i="6"/>
  <c r="B5" i="7"/>
  <c r="B14" i="7"/>
  <c r="B18" i="7"/>
  <c r="B21" i="7"/>
  <c r="B27" i="7"/>
  <c r="B29" i="7"/>
  <c r="B32" i="7"/>
  <c r="B35" i="7"/>
  <c r="B52" i="7"/>
  <c r="B48" i="7"/>
  <c r="B44" i="7"/>
  <c r="B39" i="7"/>
  <c r="B53" i="7"/>
  <c r="B59" i="7"/>
  <c r="B72" i="7"/>
  <c r="B68" i="7"/>
  <c r="B73" i="7"/>
  <c r="B65" i="7"/>
  <c r="B62" i="7"/>
  <c r="B75" i="7"/>
  <c r="B77" i="7"/>
  <c r="B80" i="7"/>
  <c r="B89" i="7"/>
  <c r="K6" i="7"/>
  <c r="K36" i="7"/>
  <c r="K31" i="7"/>
  <c r="K26" i="7"/>
  <c r="K21" i="7"/>
  <c r="K37" i="7"/>
  <c r="K16" i="7"/>
  <c r="K11" i="7"/>
  <c r="K40" i="7"/>
  <c r="K42" i="7"/>
  <c r="K45" i="7"/>
  <c r="K48" i="7"/>
  <c r="K59" i="7"/>
  <c r="K63" i="7"/>
  <c r="K67" i="7"/>
  <c r="K71" i="7"/>
  <c r="K73" i="7"/>
  <c r="K77" i="7"/>
  <c r="K79" i="7"/>
  <c r="K84" i="7"/>
  <c r="B5" i="8"/>
  <c r="B14" i="8"/>
  <c r="B18" i="8"/>
  <c r="B21" i="8"/>
  <c r="B27" i="8"/>
  <c r="B29" i="8"/>
  <c r="B32" i="8"/>
  <c r="B35" i="8"/>
  <c r="B52" i="8"/>
  <c r="B53" i="8"/>
  <c r="B48" i="8"/>
  <c r="B44" i="8"/>
  <c r="B39" i="8"/>
  <c r="B59" i="8"/>
  <c r="B72" i="8"/>
  <c r="B68" i="8"/>
  <c r="B73" i="8"/>
  <c r="B65" i="8"/>
  <c r="B62" i="8"/>
  <c r="B75" i="8"/>
  <c r="B77" i="8"/>
  <c r="B80" i="8"/>
  <c r="B89" i="8"/>
  <c r="B97" i="8"/>
  <c r="B127" i="8"/>
  <c r="B128" i="8"/>
  <c r="B122" i="8"/>
  <c r="B117" i="8"/>
  <c r="B112" i="8"/>
  <c r="B107" i="8"/>
  <c r="B102" i="8"/>
  <c r="B131" i="8"/>
  <c r="B133" i="8"/>
  <c r="B136" i="8"/>
  <c r="B139" i="8"/>
  <c r="B150" i="8"/>
  <c r="B154" i="8"/>
  <c r="B158" i="8"/>
  <c r="B162" i="8"/>
  <c r="B164" i="8"/>
  <c r="B168" i="8"/>
  <c r="B170" i="8"/>
  <c r="B175" i="8"/>
  <c r="B4" i="9"/>
  <c r="B13" i="9"/>
  <c r="B17" i="9"/>
  <c r="B20" i="9"/>
  <c r="B26" i="9"/>
  <c r="B28" i="9"/>
  <c r="B31" i="9"/>
  <c r="B34" i="9"/>
  <c r="B38" i="9"/>
  <c r="B50" i="9"/>
  <c r="B43" i="9"/>
  <c r="B54" i="9"/>
  <c r="B55" i="9"/>
  <c r="B61" i="9"/>
  <c r="B64" i="9"/>
  <c r="B67" i="9"/>
  <c r="B70" i="9"/>
  <c r="B75" i="9"/>
  <c r="B74" i="9"/>
  <c r="B77" i="9"/>
  <c r="B79" i="9"/>
  <c r="B82" i="9"/>
  <c r="B91" i="9"/>
  <c r="B96" i="9"/>
  <c r="B101" i="9"/>
  <c r="B106" i="9"/>
  <c r="B111" i="9"/>
  <c r="B116" i="9"/>
  <c r="B121" i="9"/>
  <c r="B126" i="9"/>
  <c r="B127" i="9"/>
  <c r="B130" i="9"/>
  <c r="B132" i="9"/>
  <c r="B135" i="9"/>
  <c r="B141" i="9"/>
  <c r="B152" i="9"/>
  <c r="B156" i="9"/>
  <c r="B160" i="9"/>
  <c r="B164" i="9"/>
  <c r="B166" i="9"/>
  <c r="W4" i="9"/>
  <c r="W13" i="9"/>
  <c r="W17" i="9"/>
  <c r="W20" i="9"/>
  <c r="W26" i="9"/>
  <c r="W28" i="9"/>
  <c r="W31" i="9"/>
  <c r="W34" i="9"/>
  <c r="W54" i="9"/>
  <c r="W50" i="9"/>
  <c r="W43" i="9"/>
  <c r="W38" i="9"/>
  <c r="W55" i="9"/>
  <c r="W61" i="9"/>
  <c r="W74" i="9"/>
  <c r="W70" i="9"/>
  <c r="W67" i="9"/>
  <c r="W75" i="9"/>
  <c r="W64" i="9"/>
  <c r="W77" i="9"/>
  <c r="W79" i="9"/>
  <c r="W82" i="9"/>
  <c r="W91" i="9"/>
  <c r="W96" i="9"/>
  <c r="W126" i="9"/>
  <c r="W127" i="9"/>
  <c r="W121" i="9"/>
  <c r="W116" i="9"/>
  <c r="W111" i="9"/>
  <c r="W106" i="9"/>
  <c r="W101" i="9"/>
  <c r="W130" i="9"/>
  <c r="W132" i="9"/>
  <c r="W135" i="9"/>
  <c r="W141" i="9"/>
  <c r="W152" i="9"/>
  <c r="W156" i="9"/>
  <c r="W160" i="9"/>
  <c r="W164" i="9"/>
  <c r="W170" i="9"/>
  <c r="W166" i="9"/>
  <c r="W172" i="9"/>
  <c r="W177" i="9"/>
  <c r="V4" i="9"/>
  <c r="V13" i="9"/>
  <c r="V17" i="9"/>
  <c r="V20" i="9"/>
  <c r="V26" i="9"/>
  <c r="V28" i="9"/>
  <c r="V31" i="9"/>
  <c r="V34" i="9"/>
  <c r="V54" i="9"/>
  <c r="V55" i="9"/>
  <c r="V50" i="9"/>
  <c r="V43" i="9"/>
  <c r="V38" i="9"/>
  <c r="V61" i="9"/>
  <c r="V74" i="9"/>
  <c r="V70" i="9"/>
  <c r="V75" i="9"/>
  <c r="V67" i="9"/>
  <c r="V64" i="9"/>
  <c r="V77" i="9"/>
  <c r="V79" i="9"/>
  <c r="V82" i="9"/>
  <c r="V91" i="9"/>
  <c r="V96" i="9"/>
  <c r="V126" i="9"/>
  <c r="V127" i="9"/>
  <c r="V121" i="9"/>
  <c r="V116" i="9"/>
  <c r="V111" i="9"/>
  <c r="V106" i="9"/>
  <c r="V101" i="9"/>
  <c r="V130" i="9"/>
  <c r="V132" i="9"/>
  <c r="V135" i="9"/>
  <c r="V141" i="9"/>
  <c r="V152" i="9"/>
  <c r="V156" i="9"/>
  <c r="V160" i="9"/>
  <c r="V164" i="9"/>
  <c r="V170" i="9"/>
  <c r="V166" i="9"/>
  <c r="V172" i="9"/>
  <c r="V177" i="9"/>
  <c r="U4" i="9"/>
  <c r="U13" i="9"/>
  <c r="U17" i="9"/>
  <c r="U20" i="9"/>
  <c r="U26" i="9"/>
  <c r="U28" i="9"/>
  <c r="U31" i="9"/>
  <c r="U34" i="9"/>
  <c r="U54" i="9"/>
  <c r="U50" i="9"/>
  <c r="U43" i="9"/>
  <c r="U38" i="9"/>
  <c r="U55" i="9"/>
  <c r="U61" i="9"/>
  <c r="U74" i="9"/>
  <c r="U70" i="9"/>
  <c r="U67" i="9"/>
  <c r="U75" i="9"/>
  <c r="U64" i="9"/>
  <c r="U77" i="9"/>
  <c r="U79" i="9"/>
  <c r="U82" i="9"/>
  <c r="U91" i="9"/>
  <c r="U96" i="9"/>
  <c r="U126" i="9"/>
  <c r="U127" i="9"/>
  <c r="U121" i="9"/>
  <c r="U116" i="9"/>
  <c r="U111" i="9"/>
  <c r="U106" i="9"/>
  <c r="U101" i="9"/>
  <c r="U130" i="9"/>
  <c r="U132" i="9"/>
  <c r="U135" i="9"/>
  <c r="U141" i="9"/>
  <c r="U152" i="9"/>
  <c r="U156" i="9"/>
  <c r="U160" i="9"/>
  <c r="U164" i="9"/>
  <c r="U170" i="9"/>
  <c r="U166" i="9"/>
  <c r="U172" i="9"/>
  <c r="U177" i="9"/>
  <c r="T4" i="9"/>
  <c r="T13" i="9"/>
  <c r="T17" i="9"/>
  <c r="T20" i="9"/>
  <c r="T26" i="9"/>
  <c r="T28" i="9"/>
  <c r="T31" i="9"/>
  <c r="T34" i="9"/>
  <c r="T54" i="9"/>
  <c r="T55" i="9"/>
  <c r="T50" i="9"/>
  <c r="T43" i="9"/>
  <c r="T38" i="9"/>
  <c r="T61" i="9"/>
  <c r="T74" i="9"/>
  <c r="T70" i="9"/>
  <c r="T75" i="9"/>
  <c r="T67" i="9"/>
  <c r="T64" i="9"/>
  <c r="T77" i="9"/>
  <c r="T79" i="9"/>
  <c r="T82" i="9"/>
  <c r="T91" i="9"/>
  <c r="T96" i="9"/>
  <c r="T126" i="9"/>
  <c r="T127" i="9"/>
  <c r="T121" i="9"/>
  <c r="T116" i="9"/>
  <c r="T111" i="9"/>
  <c r="T106" i="9"/>
  <c r="T101" i="9"/>
  <c r="T130" i="9"/>
  <c r="T132" i="9"/>
  <c r="T135" i="9"/>
  <c r="T141" i="9"/>
  <c r="T152" i="9"/>
  <c r="T156" i="9"/>
  <c r="T160" i="9"/>
  <c r="T164" i="9"/>
  <c r="T170" i="9"/>
  <c r="T166" i="9"/>
  <c r="T172" i="9"/>
  <c r="T177" i="9"/>
  <c r="S4" i="9"/>
  <c r="S13" i="9"/>
  <c r="S17" i="9"/>
  <c r="S20" i="9"/>
  <c r="S26" i="9"/>
  <c r="S28" i="9"/>
  <c r="S31" i="9"/>
  <c r="S34" i="9"/>
  <c r="S54" i="9"/>
  <c r="S50" i="9"/>
  <c r="S43" i="9"/>
  <c r="S38" i="9"/>
  <c r="S55" i="9"/>
  <c r="S61" i="9"/>
  <c r="S74" i="9"/>
  <c r="S75" i="9"/>
  <c r="S70" i="9"/>
  <c r="S67" i="9"/>
  <c r="S64" i="9"/>
  <c r="S77" i="9"/>
  <c r="S79" i="9"/>
  <c r="S82" i="9"/>
  <c r="S91" i="9"/>
  <c r="S96" i="9"/>
  <c r="S126" i="9"/>
  <c r="S127" i="9"/>
  <c r="S121" i="9"/>
  <c r="S116" i="9"/>
  <c r="S111" i="9"/>
  <c r="S106" i="9"/>
  <c r="S101" i="9"/>
  <c r="S130" i="9"/>
  <c r="S132" i="9"/>
  <c r="S135" i="9"/>
  <c r="S141" i="9"/>
  <c r="S152" i="9"/>
  <c r="S156" i="9"/>
  <c r="S160" i="9"/>
  <c r="S164" i="9"/>
  <c r="S170" i="9"/>
  <c r="S166" i="9"/>
  <c r="S172" i="9"/>
  <c r="S177" i="9"/>
  <c r="R4" i="9"/>
  <c r="R13" i="9"/>
  <c r="R17" i="9"/>
  <c r="R20" i="9"/>
  <c r="R26" i="9"/>
  <c r="R28" i="9"/>
  <c r="R31" i="9"/>
  <c r="R34" i="9"/>
  <c r="R54" i="9"/>
  <c r="R55" i="9"/>
  <c r="R50" i="9"/>
  <c r="R43" i="9"/>
  <c r="R38" i="9"/>
  <c r="R61" i="9"/>
  <c r="R74" i="9"/>
  <c r="R70" i="9"/>
  <c r="R75" i="9"/>
  <c r="R67" i="9"/>
  <c r="R64" i="9"/>
  <c r="R77" i="9"/>
  <c r="R79" i="9"/>
  <c r="R82" i="9"/>
  <c r="R91" i="9"/>
  <c r="R96" i="9"/>
  <c r="R126" i="9"/>
  <c r="R127" i="9"/>
  <c r="R121" i="9"/>
  <c r="R116" i="9"/>
  <c r="R111" i="9"/>
  <c r="R106" i="9"/>
  <c r="R101" i="9"/>
  <c r="R130" i="9"/>
  <c r="R132" i="9"/>
  <c r="R135" i="9"/>
  <c r="R141" i="9"/>
  <c r="R152" i="9"/>
  <c r="R156" i="9"/>
  <c r="R160" i="9"/>
  <c r="R164" i="9"/>
  <c r="R170" i="9"/>
  <c r="R166" i="9"/>
  <c r="R172" i="9"/>
  <c r="R177" i="9"/>
  <c r="Q4" i="9"/>
  <c r="Q13" i="9"/>
  <c r="Q17" i="9"/>
  <c r="Q20" i="9"/>
  <c r="Q26" i="9"/>
  <c r="Q28" i="9"/>
  <c r="Q31" i="9"/>
  <c r="Q34" i="9"/>
  <c r="Q54" i="9"/>
  <c r="Q50" i="9"/>
  <c r="Q43" i="9"/>
  <c r="Q38" i="9"/>
  <c r="Q55" i="9"/>
  <c r="Q61" i="9"/>
  <c r="Q74" i="9"/>
  <c r="Q75" i="9"/>
  <c r="Q70" i="9"/>
  <c r="Q67" i="9"/>
  <c r="Q64" i="9"/>
  <c r="Q77" i="9"/>
  <c r="Q79" i="9"/>
  <c r="Q82" i="9"/>
  <c r="Q91" i="9"/>
  <c r="Q96" i="9"/>
  <c r="Q126" i="9"/>
  <c r="Q127" i="9"/>
  <c r="Q121" i="9"/>
  <c r="Q116" i="9"/>
  <c r="Q111" i="9"/>
  <c r="Q106" i="9"/>
  <c r="Q101" i="9"/>
  <c r="Q130" i="9"/>
  <c r="Q132" i="9"/>
  <c r="Q135" i="9"/>
  <c r="Q141" i="9"/>
  <c r="Q152" i="9"/>
  <c r="Q156" i="9"/>
  <c r="Q160" i="9"/>
  <c r="Q164" i="9"/>
  <c r="Q170" i="9"/>
  <c r="Q166" i="9"/>
  <c r="Q172" i="9"/>
  <c r="Q177" i="9"/>
  <c r="P4" i="9"/>
  <c r="P13" i="9"/>
  <c r="P17" i="9"/>
  <c r="P20" i="9"/>
  <c r="P26" i="9"/>
  <c r="P28" i="9"/>
  <c r="P31" i="9"/>
  <c r="P34" i="9"/>
  <c r="P54" i="9"/>
  <c r="P55" i="9"/>
  <c r="P50" i="9"/>
  <c r="P43" i="9"/>
  <c r="P38" i="9"/>
  <c r="P61" i="9"/>
  <c r="P74" i="9"/>
  <c r="P70" i="9"/>
  <c r="P75" i="9"/>
  <c r="P67" i="9"/>
  <c r="P64" i="9"/>
  <c r="P77" i="9"/>
  <c r="P79" i="9"/>
  <c r="P82" i="9"/>
  <c r="P91" i="9"/>
  <c r="P96" i="9"/>
  <c r="P126" i="9"/>
  <c r="P127" i="9"/>
  <c r="P121" i="9"/>
  <c r="P116" i="9"/>
  <c r="P111" i="9"/>
  <c r="P106" i="9"/>
  <c r="P101" i="9"/>
  <c r="P130" i="9"/>
  <c r="P132" i="9"/>
  <c r="P135" i="9"/>
  <c r="P141" i="9"/>
  <c r="P152" i="9"/>
  <c r="P156" i="9"/>
  <c r="P160" i="9"/>
  <c r="P164" i="9"/>
  <c r="P170" i="9"/>
  <c r="P166" i="9"/>
  <c r="P172" i="9"/>
  <c r="P177" i="9"/>
  <c r="O4" i="9"/>
  <c r="O13" i="9"/>
  <c r="O17" i="9"/>
  <c r="O20" i="9"/>
  <c r="O26" i="9"/>
  <c r="O28" i="9"/>
  <c r="O31" i="9"/>
  <c r="O34" i="9"/>
  <c r="O54" i="9"/>
  <c r="O50" i="9"/>
  <c r="O43" i="9"/>
  <c r="O38" i="9"/>
  <c r="O55" i="9"/>
  <c r="O61" i="9"/>
  <c r="O74" i="9"/>
  <c r="O75" i="9"/>
  <c r="O70" i="9"/>
  <c r="O67" i="9"/>
  <c r="O64" i="9"/>
  <c r="O77" i="9"/>
  <c r="O79" i="9"/>
  <c r="O82" i="9"/>
  <c r="O91" i="9"/>
  <c r="O96" i="9"/>
  <c r="O126" i="9"/>
  <c r="O127" i="9"/>
  <c r="O121" i="9"/>
  <c r="O116" i="9"/>
  <c r="O111" i="9"/>
  <c r="O106" i="9"/>
  <c r="O101" i="9"/>
  <c r="O130" i="9"/>
  <c r="O132" i="9"/>
  <c r="O135" i="9"/>
  <c r="O141" i="9"/>
  <c r="O152" i="9"/>
  <c r="O156" i="9"/>
  <c r="O160" i="9"/>
  <c r="O164" i="9"/>
  <c r="O170" i="9"/>
  <c r="O166" i="9"/>
  <c r="O172" i="9"/>
  <c r="O177" i="9"/>
  <c r="N4" i="9"/>
  <c r="N13" i="9"/>
  <c r="N17" i="9"/>
  <c r="N20" i="9"/>
  <c r="N26" i="9"/>
  <c r="N28" i="9"/>
  <c r="N31" i="9"/>
  <c r="N34" i="9"/>
  <c r="N54" i="9"/>
  <c r="N55" i="9"/>
  <c r="N50" i="9"/>
  <c r="N43" i="9"/>
  <c r="N38" i="9"/>
  <c r="N61" i="9"/>
  <c r="N74" i="9"/>
  <c r="N70" i="9"/>
  <c r="N75" i="9"/>
  <c r="N67" i="9"/>
  <c r="N64" i="9"/>
  <c r="N77" i="9"/>
  <c r="N79" i="9"/>
  <c r="N82" i="9"/>
  <c r="N91" i="9"/>
  <c r="N96" i="9"/>
  <c r="N126" i="9"/>
  <c r="N127" i="9"/>
  <c r="N121" i="9"/>
  <c r="N116" i="9"/>
  <c r="N111" i="9"/>
  <c r="N106" i="9"/>
  <c r="N101" i="9"/>
  <c r="N130" i="9"/>
  <c r="N132" i="9"/>
  <c r="N135" i="9"/>
  <c r="N141" i="9"/>
  <c r="N152" i="9"/>
  <c r="N156" i="9"/>
  <c r="N160" i="9"/>
  <c r="N164" i="9"/>
  <c r="N170" i="9"/>
  <c r="N166" i="9"/>
  <c r="N172" i="9"/>
  <c r="N177" i="9"/>
  <c r="M4" i="9"/>
  <c r="M13" i="9"/>
  <c r="M17" i="9"/>
  <c r="M20" i="9"/>
  <c r="M26" i="9"/>
  <c r="M28" i="9"/>
  <c r="M31" i="9"/>
  <c r="M34" i="9"/>
  <c r="M54" i="9"/>
  <c r="M50" i="9"/>
  <c r="M43" i="9"/>
  <c r="M38" i="9"/>
  <c r="M55" i="9"/>
  <c r="M61" i="9"/>
  <c r="M74" i="9"/>
  <c r="M75" i="9"/>
  <c r="M70" i="9"/>
  <c r="M67" i="9"/>
  <c r="M64" i="9"/>
  <c r="M77" i="9"/>
  <c r="M79" i="9"/>
  <c r="M82" i="9"/>
  <c r="M91" i="9"/>
  <c r="M96" i="9"/>
  <c r="M126" i="9"/>
  <c r="M127" i="9"/>
  <c r="M121" i="9"/>
  <c r="M116" i="9"/>
  <c r="M111" i="9"/>
  <c r="M106" i="9"/>
  <c r="M101" i="9"/>
  <c r="M130" i="9"/>
  <c r="M132" i="9"/>
  <c r="M135" i="9"/>
  <c r="M141" i="9"/>
  <c r="M152" i="9"/>
  <c r="M156" i="9"/>
  <c r="M160" i="9"/>
  <c r="M164" i="9"/>
  <c r="M170" i="9"/>
  <c r="M166" i="9"/>
  <c r="M172" i="9"/>
  <c r="M177" i="9"/>
  <c r="L4" i="9"/>
  <c r="L13" i="9"/>
  <c r="L17" i="9"/>
  <c r="L20" i="9"/>
  <c r="L26" i="9"/>
  <c r="L28" i="9"/>
  <c r="L31" i="9"/>
  <c r="L34" i="9"/>
  <c r="L54" i="9"/>
  <c r="L55" i="9"/>
  <c r="L50" i="9"/>
  <c r="L43" i="9"/>
  <c r="L38" i="9"/>
  <c r="L61" i="9"/>
  <c r="L74" i="9"/>
  <c r="L70" i="9"/>
  <c r="L75" i="9"/>
  <c r="L67" i="9"/>
  <c r="L64" i="9"/>
  <c r="L77" i="9"/>
  <c r="L79" i="9"/>
  <c r="L82" i="9"/>
  <c r="L91" i="9"/>
  <c r="L96" i="9"/>
  <c r="L126" i="9"/>
  <c r="L127" i="9"/>
  <c r="L121" i="9"/>
  <c r="L116" i="9"/>
  <c r="L111" i="9"/>
  <c r="L106" i="9"/>
  <c r="L101" i="9"/>
  <c r="L130" i="9"/>
  <c r="L132" i="9"/>
  <c r="L135" i="9"/>
  <c r="L141" i="9"/>
  <c r="L152" i="9"/>
  <c r="L156" i="9"/>
  <c r="L160" i="9"/>
  <c r="L164" i="9"/>
  <c r="L170" i="9"/>
  <c r="L166" i="9"/>
  <c r="L172" i="9"/>
  <c r="L177" i="9"/>
  <c r="K4" i="9"/>
  <c r="K13" i="9"/>
  <c r="K17" i="9"/>
  <c r="K20" i="9"/>
  <c r="K26" i="9"/>
  <c r="K28" i="9"/>
  <c r="K31" i="9"/>
  <c r="K34" i="9"/>
  <c r="K54" i="9"/>
  <c r="K50" i="9"/>
  <c r="K43" i="9"/>
  <c r="K38" i="9"/>
  <c r="K55" i="9"/>
  <c r="K61" i="9"/>
  <c r="K74" i="9"/>
  <c r="K75" i="9"/>
  <c r="K70" i="9"/>
  <c r="K67" i="9"/>
  <c r="K64" i="9"/>
  <c r="K77" i="9"/>
  <c r="K79" i="9"/>
  <c r="K82" i="9"/>
  <c r="K91" i="9"/>
  <c r="K96" i="9"/>
  <c r="K126" i="9"/>
  <c r="K127" i="9"/>
  <c r="K121" i="9"/>
  <c r="K116" i="9"/>
  <c r="K111" i="9"/>
  <c r="K106" i="9"/>
  <c r="K101" i="9"/>
  <c r="K130" i="9"/>
  <c r="K132" i="9"/>
  <c r="K135" i="9"/>
  <c r="K141" i="9"/>
  <c r="K152" i="9"/>
  <c r="K156" i="9"/>
  <c r="K160" i="9"/>
  <c r="K164" i="9"/>
  <c r="K170" i="9"/>
  <c r="K166" i="9"/>
  <c r="K172" i="9"/>
  <c r="K177" i="9"/>
  <c r="J4" i="9"/>
  <c r="J13" i="9"/>
  <c r="J17" i="9"/>
  <c r="J20" i="9"/>
  <c r="J26" i="9"/>
  <c r="J28" i="9"/>
  <c r="J31" i="9"/>
  <c r="J34" i="9"/>
  <c r="J54" i="9"/>
  <c r="J55" i="9"/>
  <c r="J50" i="9"/>
  <c r="J43" i="9"/>
  <c r="J38" i="9"/>
  <c r="J61" i="9"/>
  <c r="J74" i="9"/>
  <c r="J70" i="9"/>
  <c r="J75" i="9"/>
  <c r="J67" i="9"/>
  <c r="J64" i="9"/>
  <c r="J77" i="9"/>
  <c r="J79" i="9"/>
  <c r="J82" i="9"/>
  <c r="J91" i="9"/>
  <c r="J96" i="9"/>
  <c r="J126" i="9"/>
  <c r="J127" i="9"/>
  <c r="J121" i="9"/>
  <c r="J116" i="9"/>
  <c r="J111" i="9"/>
  <c r="J106" i="9"/>
  <c r="J101" i="9"/>
  <c r="J130" i="9"/>
  <c r="J132" i="9"/>
  <c r="J135" i="9"/>
  <c r="J141" i="9"/>
  <c r="J152" i="9"/>
  <c r="J156" i="9"/>
  <c r="J160" i="9"/>
  <c r="J164" i="9"/>
  <c r="J170" i="9"/>
  <c r="J166" i="9"/>
  <c r="J172" i="9"/>
  <c r="J177" i="9"/>
  <c r="I4" i="9"/>
  <c r="I13" i="9"/>
  <c r="I17" i="9"/>
  <c r="I20" i="9"/>
  <c r="I26" i="9"/>
  <c r="I178" i="9"/>
  <c r="I28" i="9"/>
  <c r="I31" i="9"/>
  <c r="I34" i="9"/>
  <c r="I54" i="9"/>
  <c r="I50" i="9"/>
  <c r="I43" i="9"/>
  <c r="I38" i="9"/>
  <c r="I55" i="9"/>
  <c r="I61" i="9"/>
  <c r="I74" i="9"/>
  <c r="I75" i="9"/>
  <c r="I70" i="9"/>
  <c r="I67" i="9"/>
  <c r="I64" i="9"/>
  <c r="I77" i="9"/>
  <c r="I79" i="9"/>
  <c r="I82" i="9"/>
  <c r="I91" i="9"/>
  <c r="I96" i="9"/>
  <c r="I126" i="9"/>
  <c r="I127" i="9"/>
  <c r="I121" i="9"/>
  <c r="I116" i="9"/>
  <c r="I111" i="9"/>
  <c r="I106" i="9"/>
  <c r="I101" i="9"/>
  <c r="I130" i="9"/>
  <c r="I132" i="9"/>
  <c r="I135" i="9"/>
  <c r="I141" i="9"/>
  <c r="I152" i="9"/>
  <c r="I156" i="9"/>
  <c r="I160" i="9"/>
  <c r="I164" i="9"/>
  <c r="I170" i="9"/>
  <c r="I166" i="9"/>
  <c r="I172" i="9"/>
  <c r="I177" i="9"/>
  <c r="H4" i="9"/>
  <c r="H13" i="9"/>
  <c r="H17" i="9"/>
  <c r="H20" i="9"/>
  <c r="H26" i="9"/>
  <c r="H28" i="9"/>
  <c r="H31" i="9"/>
  <c r="H34" i="9"/>
  <c r="H54" i="9"/>
  <c r="H55" i="9"/>
  <c r="H50" i="9"/>
  <c r="H43" i="9"/>
  <c r="H38" i="9"/>
  <c r="H61" i="9"/>
  <c r="H74" i="9"/>
  <c r="H70" i="9"/>
  <c r="H75" i="9"/>
  <c r="H67" i="9"/>
  <c r="H64" i="9"/>
  <c r="H77" i="9"/>
  <c r="H79" i="9"/>
  <c r="H82" i="9"/>
  <c r="H91" i="9"/>
  <c r="H96" i="9"/>
  <c r="H126" i="9"/>
  <c r="H127" i="9"/>
  <c r="H121" i="9"/>
  <c r="H116" i="9"/>
  <c r="H111" i="9"/>
  <c r="H106" i="9"/>
  <c r="H101" i="9"/>
  <c r="H130" i="9"/>
  <c r="H132" i="9"/>
  <c r="H135" i="9"/>
  <c r="H141" i="9"/>
  <c r="H152" i="9"/>
  <c r="H156" i="9"/>
  <c r="H160" i="9"/>
  <c r="H164" i="9"/>
  <c r="H170" i="9"/>
  <c r="H166" i="9"/>
  <c r="H172" i="9"/>
  <c r="H177" i="9"/>
  <c r="G4" i="9"/>
  <c r="G13" i="9"/>
  <c r="G17" i="9"/>
  <c r="G20" i="9"/>
  <c r="G26" i="9"/>
  <c r="G28" i="9"/>
  <c r="G31" i="9"/>
  <c r="G34" i="9"/>
  <c r="G54" i="9"/>
  <c r="G50" i="9"/>
  <c r="G43" i="9"/>
  <c r="G38" i="9"/>
  <c r="G55" i="9"/>
  <c r="G61" i="9"/>
  <c r="G74" i="9"/>
  <c r="G75" i="9"/>
  <c r="G70" i="9"/>
  <c r="G67" i="9"/>
  <c r="G64" i="9"/>
  <c r="G77" i="9"/>
  <c r="G79" i="9"/>
  <c r="G82" i="9"/>
  <c r="G91" i="9"/>
  <c r="G96" i="9"/>
  <c r="G126" i="9"/>
  <c r="G127" i="9"/>
  <c r="G121" i="9"/>
  <c r="G116" i="9"/>
  <c r="G111" i="9"/>
  <c r="G106" i="9"/>
  <c r="G101" i="9"/>
  <c r="G130" i="9"/>
  <c r="G132" i="9"/>
  <c r="G135" i="9"/>
  <c r="G141" i="9"/>
  <c r="G152" i="9"/>
  <c r="G156" i="9"/>
  <c r="G160" i="9"/>
  <c r="G164" i="9"/>
  <c r="G170" i="9"/>
  <c r="G166" i="9"/>
  <c r="G172" i="9"/>
  <c r="G177" i="9"/>
  <c r="F4" i="9"/>
  <c r="F13" i="9"/>
  <c r="F17" i="9"/>
  <c r="F20" i="9"/>
  <c r="F26" i="9"/>
  <c r="F28" i="9"/>
  <c r="F31" i="9"/>
  <c r="F34" i="9"/>
  <c r="F54" i="9"/>
  <c r="F55" i="9"/>
  <c r="F50" i="9"/>
  <c r="F43" i="9"/>
  <c r="F38" i="9"/>
  <c r="F61" i="9"/>
  <c r="F74" i="9"/>
  <c r="F70" i="9"/>
  <c r="F75" i="9"/>
  <c r="F67" i="9"/>
  <c r="F64" i="9"/>
  <c r="F77" i="9"/>
  <c r="F79" i="9"/>
  <c r="F82" i="9"/>
  <c r="F91" i="9"/>
  <c r="F96" i="9"/>
  <c r="F126" i="9"/>
  <c r="F127" i="9"/>
  <c r="F121" i="9"/>
  <c r="F116" i="9"/>
  <c r="F111" i="9"/>
  <c r="F106" i="9"/>
  <c r="F101" i="9"/>
  <c r="F130" i="9"/>
  <c r="F132" i="9"/>
  <c r="F135" i="9"/>
  <c r="F141" i="9"/>
  <c r="F152" i="9"/>
  <c r="F156" i="9"/>
  <c r="F160" i="9"/>
  <c r="F164" i="9"/>
  <c r="F170" i="9"/>
  <c r="F166" i="9"/>
  <c r="F172" i="9"/>
  <c r="F177" i="9"/>
  <c r="E4" i="9"/>
  <c r="E13" i="9"/>
  <c r="E17" i="9"/>
  <c r="E20" i="9"/>
  <c r="E26" i="9"/>
  <c r="E28" i="9"/>
  <c r="E31" i="9"/>
  <c r="E34" i="9"/>
  <c r="E54" i="9"/>
  <c r="E50" i="9"/>
  <c r="E43" i="9"/>
  <c r="E38" i="9"/>
  <c r="E55" i="9"/>
  <c r="E61" i="9"/>
  <c r="E74" i="9"/>
  <c r="E75" i="9"/>
  <c r="E70" i="9"/>
  <c r="E67" i="9"/>
  <c r="E64" i="9"/>
  <c r="E77" i="9"/>
  <c r="E79" i="9"/>
  <c r="E82" i="9"/>
  <c r="E91" i="9"/>
  <c r="E96" i="9"/>
  <c r="E126" i="9"/>
  <c r="E127" i="9"/>
  <c r="E121" i="9"/>
  <c r="E116" i="9"/>
  <c r="E111" i="9"/>
  <c r="E106" i="9"/>
  <c r="E101" i="9"/>
  <c r="E130" i="9"/>
  <c r="E132" i="9"/>
  <c r="E135" i="9"/>
  <c r="E141" i="9"/>
  <c r="E152" i="9"/>
  <c r="E156" i="9"/>
  <c r="E160" i="9"/>
  <c r="E164" i="9"/>
  <c r="E170" i="9"/>
  <c r="E166" i="9"/>
  <c r="E172" i="9"/>
  <c r="E177" i="9"/>
  <c r="D4" i="9"/>
  <c r="D13" i="9"/>
  <c r="D17" i="9"/>
  <c r="D20" i="9"/>
  <c r="D26" i="9"/>
  <c r="D28" i="9"/>
  <c r="D31" i="9"/>
  <c r="D34" i="9"/>
  <c r="D54" i="9"/>
  <c r="D55" i="9"/>
  <c r="D50" i="9"/>
  <c r="D43" i="9"/>
  <c r="D38" i="9"/>
  <c r="D61" i="9"/>
  <c r="D74" i="9"/>
  <c r="D70" i="9"/>
  <c r="D75" i="9"/>
  <c r="D67" i="9"/>
  <c r="D64" i="9"/>
  <c r="D77" i="9"/>
  <c r="D79" i="9"/>
  <c r="D82" i="9"/>
  <c r="D91" i="9"/>
  <c r="D96" i="9"/>
  <c r="D126" i="9"/>
  <c r="D127" i="9"/>
  <c r="D121" i="9"/>
  <c r="D116" i="9"/>
  <c r="D111" i="9"/>
  <c r="D106" i="9"/>
  <c r="D101" i="9"/>
  <c r="D130" i="9"/>
  <c r="D132" i="9"/>
  <c r="D135" i="9"/>
  <c r="D141" i="9"/>
  <c r="D152" i="9"/>
  <c r="D156" i="9"/>
  <c r="D160" i="9"/>
  <c r="D164" i="9"/>
  <c r="D170" i="9"/>
  <c r="D166" i="9"/>
  <c r="D172" i="9"/>
  <c r="D177" i="9"/>
  <c r="C4" i="9"/>
  <c r="C13" i="9"/>
  <c r="C17" i="9"/>
  <c r="C20" i="9"/>
  <c r="C26" i="9"/>
  <c r="C28" i="9"/>
  <c r="C31" i="9"/>
  <c r="C34" i="9"/>
  <c r="C54" i="9"/>
  <c r="C50" i="9"/>
  <c r="C43" i="9"/>
  <c r="C38" i="9"/>
  <c r="C55" i="9"/>
  <c r="C61" i="9"/>
  <c r="C74" i="9"/>
  <c r="C75" i="9"/>
  <c r="C70" i="9"/>
  <c r="C67" i="9"/>
  <c r="C64" i="9"/>
  <c r="C77" i="9"/>
  <c r="C79" i="9"/>
  <c r="C82" i="9"/>
  <c r="C91" i="9"/>
  <c r="C96" i="9"/>
  <c r="C126" i="9"/>
  <c r="C127" i="9"/>
  <c r="C121" i="9"/>
  <c r="C116" i="9"/>
  <c r="C111" i="9"/>
  <c r="C106" i="9"/>
  <c r="C101" i="9"/>
  <c r="C130" i="9"/>
  <c r="C132" i="9"/>
  <c r="C135" i="9"/>
  <c r="C141" i="9"/>
  <c r="C152" i="9"/>
  <c r="C156" i="9"/>
  <c r="C160" i="9"/>
  <c r="C164" i="9"/>
  <c r="C170" i="9"/>
  <c r="C166" i="9"/>
  <c r="C172" i="9"/>
  <c r="C177" i="9"/>
  <c r="B170" i="9"/>
  <c r="B172" i="9"/>
  <c r="B177" i="9"/>
  <c r="H72" i="5"/>
  <c r="H68" i="5"/>
  <c r="H65" i="5"/>
  <c r="H62" i="5"/>
  <c r="L40" i="6"/>
  <c r="L84" i="6"/>
  <c r="L85" i="6"/>
  <c r="L79" i="6"/>
  <c r="L77" i="6"/>
  <c r="L73" i="6"/>
  <c r="L71" i="6"/>
  <c r="L67" i="6"/>
  <c r="L63" i="6"/>
  <c r="L59" i="6"/>
  <c r="L48" i="6"/>
  <c r="L45" i="6"/>
  <c r="L42" i="6"/>
  <c r="L36" i="6"/>
  <c r="L37" i="6"/>
  <c r="L31" i="6"/>
  <c r="L26" i="6"/>
  <c r="L21" i="6"/>
  <c r="L16" i="6"/>
  <c r="L11" i="6"/>
  <c r="L6" i="6"/>
  <c r="C89" i="6"/>
  <c r="C80" i="6"/>
  <c r="C77" i="6"/>
  <c r="C75" i="6"/>
  <c r="C72" i="6"/>
  <c r="C73" i="6"/>
  <c r="C68" i="6"/>
  <c r="C65" i="6"/>
  <c r="C62" i="6"/>
  <c r="C59" i="6"/>
  <c r="C52" i="6"/>
  <c r="C48" i="6"/>
  <c r="C53" i="6"/>
  <c r="C44" i="6"/>
  <c r="C39" i="6"/>
  <c r="C35" i="6"/>
  <c r="C32" i="6"/>
  <c r="C29" i="6"/>
  <c r="C27" i="6"/>
  <c r="C21" i="6"/>
  <c r="C18" i="6"/>
  <c r="C14" i="6"/>
  <c r="C5" i="6"/>
  <c r="M40" i="6"/>
  <c r="M84" i="6"/>
  <c r="M79" i="6"/>
  <c r="M77" i="6"/>
  <c r="M73" i="6"/>
  <c r="M71" i="6"/>
  <c r="M67" i="6"/>
  <c r="M63" i="6"/>
  <c r="M59" i="6"/>
  <c r="M48" i="6"/>
  <c r="M45" i="6"/>
  <c r="M42" i="6"/>
  <c r="M36" i="6"/>
  <c r="M37" i="6"/>
  <c r="M31" i="6"/>
  <c r="M26" i="6"/>
  <c r="M21" i="6"/>
  <c r="M16" i="6"/>
  <c r="M11" i="6"/>
  <c r="M6" i="6"/>
  <c r="D89" i="6"/>
  <c r="D80" i="6"/>
  <c r="D77" i="6"/>
  <c r="D75" i="6"/>
  <c r="D72" i="6"/>
  <c r="D68" i="6"/>
  <c r="D65" i="6"/>
  <c r="D62" i="6"/>
  <c r="D73" i="6"/>
  <c r="D59" i="6"/>
  <c r="D52" i="6"/>
  <c r="D53" i="6"/>
  <c r="D48" i="6"/>
  <c r="D44" i="6"/>
  <c r="D39" i="6"/>
  <c r="D35" i="6"/>
  <c r="D32" i="6"/>
  <c r="D29" i="6"/>
  <c r="D27" i="6"/>
  <c r="D21" i="6"/>
  <c r="D18" i="6"/>
  <c r="D14" i="6"/>
  <c r="D5" i="6"/>
  <c r="N40" i="6"/>
  <c r="N84" i="6"/>
  <c r="N79" i="6"/>
  <c r="N77" i="6"/>
  <c r="N73" i="6"/>
  <c r="N71" i="6"/>
  <c r="N67" i="6"/>
  <c r="N63" i="6"/>
  <c r="N59" i="6"/>
  <c r="N48" i="6"/>
  <c r="N45" i="6"/>
  <c r="N42" i="6"/>
  <c r="N36" i="6"/>
  <c r="N37" i="6"/>
  <c r="N31" i="6"/>
  <c r="N26" i="6"/>
  <c r="N21" i="6"/>
  <c r="N16" i="6"/>
  <c r="N11" i="6"/>
  <c r="N6" i="6"/>
  <c r="E89" i="6"/>
  <c r="E80" i="6"/>
  <c r="E77" i="6"/>
  <c r="E75" i="6"/>
  <c r="E72" i="6"/>
  <c r="E73" i="6"/>
  <c r="E68" i="6"/>
  <c r="E65" i="6"/>
  <c r="E62" i="6"/>
  <c r="E59" i="6"/>
  <c r="E52" i="6"/>
  <c r="E48" i="6"/>
  <c r="E53" i="6"/>
  <c r="E44" i="6"/>
  <c r="E39" i="6"/>
  <c r="E35" i="6"/>
  <c r="E32" i="6"/>
  <c r="E29" i="6"/>
  <c r="E27" i="6"/>
  <c r="E21" i="6"/>
  <c r="E18" i="6"/>
  <c r="E14" i="6"/>
  <c r="E5" i="6"/>
  <c r="O40" i="6"/>
  <c r="O84" i="6"/>
  <c r="O79" i="6"/>
  <c r="O77" i="6"/>
  <c r="O73" i="6"/>
  <c r="O71" i="6"/>
  <c r="O67" i="6"/>
  <c r="O63" i="6"/>
  <c r="O59" i="6"/>
  <c r="O48" i="6"/>
  <c r="O45" i="6"/>
  <c r="O42" i="6"/>
  <c r="O36" i="6"/>
  <c r="O37" i="6"/>
  <c r="O31" i="6"/>
  <c r="O26" i="6"/>
  <c r="O21" i="6"/>
  <c r="O16" i="6"/>
  <c r="O11" i="6"/>
  <c r="O6" i="6"/>
  <c r="F89" i="6"/>
  <c r="F80" i="6"/>
  <c r="F77" i="6"/>
  <c r="F75" i="6"/>
  <c r="F72" i="6"/>
  <c r="F68" i="6"/>
  <c r="F65" i="6"/>
  <c r="F62" i="6"/>
  <c r="F73" i="6"/>
  <c r="F59" i="6"/>
  <c r="F52" i="6"/>
  <c r="F53" i="6"/>
  <c r="F48" i="6"/>
  <c r="F44" i="6"/>
  <c r="F39" i="6"/>
  <c r="F35" i="6"/>
  <c r="F32" i="6"/>
  <c r="F29" i="6"/>
  <c r="F27" i="6"/>
  <c r="F21" i="6"/>
  <c r="F18" i="6"/>
  <c r="F14" i="6"/>
  <c r="F5" i="6"/>
  <c r="P40" i="6"/>
  <c r="P84" i="6"/>
  <c r="P79" i="6"/>
  <c r="P77" i="6"/>
  <c r="P73" i="6"/>
  <c r="P71" i="6"/>
  <c r="P67" i="6"/>
  <c r="P63" i="6"/>
  <c r="P59" i="6"/>
  <c r="P48" i="6"/>
  <c r="P45" i="6"/>
  <c r="P42" i="6"/>
  <c r="P36" i="6"/>
  <c r="P37" i="6"/>
  <c r="P31" i="6"/>
  <c r="P26" i="6"/>
  <c r="P21" i="6"/>
  <c r="P16" i="6"/>
  <c r="P11" i="6"/>
  <c r="P6" i="6"/>
  <c r="G89" i="6"/>
  <c r="G80" i="6"/>
  <c r="G77" i="6"/>
  <c r="G75" i="6"/>
  <c r="G72" i="6"/>
  <c r="G73" i="6"/>
  <c r="G68" i="6"/>
  <c r="G65" i="6"/>
  <c r="G62" i="6"/>
  <c r="G59" i="6"/>
  <c r="G52" i="6"/>
  <c r="G48" i="6"/>
  <c r="G53" i="6"/>
  <c r="G44" i="6"/>
  <c r="G39" i="6"/>
  <c r="G35" i="6"/>
  <c r="G32" i="6"/>
  <c r="G29" i="6"/>
  <c r="G27" i="6"/>
  <c r="G21" i="6"/>
  <c r="G18" i="6"/>
  <c r="G14" i="6"/>
  <c r="G5" i="6"/>
  <c r="Q84" i="6"/>
  <c r="Q79" i="6"/>
  <c r="Q77" i="6"/>
  <c r="Q73" i="6"/>
  <c r="Q71" i="6"/>
  <c r="Q67" i="6"/>
  <c r="Q63" i="6"/>
  <c r="Q59" i="6"/>
  <c r="Q48" i="6"/>
  <c r="Q45" i="6"/>
  <c r="Q42" i="6"/>
  <c r="Q40" i="6"/>
  <c r="Q36" i="6"/>
  <c r="Q37" i="6"/>
  <c r="Q31" i="6"/>
  <c r="Q26" i="6"/>
  <c r="Q21" i="6"/>
  <c r="Q16" i="6"/>
  <c r="Q11" i="6"/>
  <c r="Q6" i="6"/>
  <c r="H89" i="6"/>
  <c r="H80" i="6"/>
  <c r="H77" i="6"/>
  <c r="H75" i="6"/>
  <c r="H72" i="6"/>
  <c r="H68" i="6"/>
  <c r="H65" i="6"/>
  <c r="H62" i="6"/>
  <c r="H73" i="6"/>
  <c r="H59" i="6"/>
  <c r="H52" i="6"/>
  <c r="H53" i="6"/>
  <c r="H48" i="6"/>
  <c r="H44" i="6"/>
  <c r="H39" i="6"/>
  <c r="H35" i="6"/>
  <c r="H32" i="6"/>
  <c r="H29" i="6"/>
  <c r="H27" i="6"/>
  <c r="H21" i="6"/>
  <c r="H18" i="6"/>
  <c r="H14" i="6"/>
  <c r="H5" i="6"/>
  <c r="R40" i="6"/>
  <c r="R84" i="6"/>
  <c r="R79" i="6"/>
  <c r="R77" i="6"/>
  <c r="R73" i="6"/>
  <c r="R71" i="6"/>
  <c r="R67" i="6"/>
  <c r="R63" i="6"/>
  <c r="R59" i="6"/>
  <c r="R48" i="6"/>
  <c r="R45" i="6"/>
  <c r="R42" i="6"/>
  <c r="R36" i="6"/>
  <c r="R37" i="6"/>
  <c r="R31" i="6"/>
  <c r="R26" i="6"/>
  <c r="R21" i="6"/>
  <c r="R16" i="6"/>
  <c r="R11" i="6"/>
  <c r="R6" i="6"/>
  <c r="I89" i="6"/>
  <c r="I80" i="6"/>
  <c r="I77" i="6"/>
  <c r="I75" i="6"/>
  <c r="I72" i="6"/>
  <c r="I73" i="6"/>
  <c r="I68" i="6"/>
  <c r="I65" i="6"/>
  <c r="I62" i="6"/>
  <c r="I59" i="6"/>
  <c r="I52" i="6"/>
  <c r="I48" i="6"/>
  <c r="I53" i="6"/>
  <c r="I44" i="6"/>
  <c r="I39" i="6"/>
  <c r="I35" i="6"/>
  <c r="I32" i="6"/>
  <c r="I29" i="6"/>
  <c r="I27" i="6"/>
  <c r="I21" i="6"/>
  <c r="I18" i="6"/>
  <c r="I14" i="6"/>
  <c r="I5" i="6"/>
  <c r="L40" i="7"/>
  <c r="L84" i="7"/>
  <c r="L79" i="7"/>
  <c r="L77" i="7"/>
  <c r="L73" i="7"/>
  <c r="L71" i="7"/>
  <c r="L67" i="7"/>
  <c r="L63" i="7"/>
  <c r="L59" i="7"/>
  <c r="L48" i="7"/>
  <c r="L45" i="7"/>
  <c r="L42" i="7"/>
  <c r="L36" i="7"/>
  <c r="L37" i="7"/>
  <c r="L31" i="7"/>
  <c r="L26" i="7"/>
  <c r="L21" i="7"/>
  <c r="L16" i="7"/>
  <c r="L11" i="7"/>
  <c r="L6" i="7"/>
  <c r="C89" i="7"/>
  <c r="C80" i="7"/>
  <c r="C77" i="7"/>
  <c r="C75" i="7"/>
  <c r="C72" i="7"/>
  <c r="C68" i="7"/>
  <c r="C65" i="7"/>
  <c r="C62" i="7"/>
  <c r="C73" i="7"/>
  <c r="C59" i="7"/>
  <c r="C52" i="7"/>
  <c r="C53" i="7"/>
  <c r="C48" i="7"/>
  <c r="C44" i="7"/>
  <c r="C39" i="7"/>
  <c r="C35" i="7"/>
  <c r="C32" i="7"/>
  <c r="C29" i="7"/>
  <c r="C27" i="7"/>
  <c r="C21" i="7"/>
  <c r="C18" i="7"/>
  <c r="C14" i="7"/>
  <c r="C5" i="7"/>
  <c r="M40" i="7"/>
  <c r="M84" i="7"/>
  <c r="M79" i="7"/>
  <c r="M77" i="7"/>
  <c r="M73" i="7"/>
  <c r="M71" i="7"/>
  <c r="M67" i="7"/>
  <c r="M63" i="7"/>
  <c r="M59" i="7"/>
  <c r="M48" i="7"/>
  <c r="M45" i="7"/>
  <c r="M42" i="7"/>
  <c r="M36" i="7"/>
  <c r="M37" i="7"/>
  <c r="M31" i="7"/>
  <c r="M26" i="7"/>
  <c r="M21" i="7"/>
  <c r="M16" i="7"/>
  <c r="M11" i="7"/>
  <c r="M6" i="7"/>
  <c r="D89" i="7"/>
  <c r="D80" i="7"/>
  <c r="D77" i="7"/>
  <c r="D75" i="7"/>
  <c r="D72" i="7"/>
  <c r="D73" i="7"/>
  <c r="D68" i="7"/>
  <c r="D65" i="7"/>
  <c r="D62" i="7"/>
  <c r="D59" i="7"/>
  <c r="D52" i="7"/>
  <c r="D48" i="7"/>
  <c r="D53" i="7"/>
  <c r="D44" i="7"/>
  <c r="D39" i="7"/>
  <c r="D35" i="7"/>
  <c r="D32" i="7"/>
  <c r="D29" i="7"/>
  <c r="D27" i="7"/>
  <c r="D21" i="7"/>
  <c r="D18" i="7"/>
  <c r="D14" i="7"/>
  <c r="D5" i="7"/>
  <c r="N40" i="7"/>
  <c r="N84" i="7"/>
  <c r="N79" i="7"/>
  <c r="N77" i="7"/>
  <c r="N73" i="7"/>
  <c r="N71" i="7"/>
  <c r="N67" i="7"/>
  <c r="N63" i="7"/>
  <c r="N59" i="7"/>
  <c r="N48" i="7"/>
  <c r="N45" i="7"/>
  <c r="N42" i="7"/>
  <c r="N36" i="7"/>
  <c r="N37" i="7"/>
  <c r="N31" i="7"/>
  <c r="N26" i="7"/>
  <c r="N21" i="7"/>
  <c r="N16" i="7"/>
  <c r="N11" i="7"/>
  <c r="N6" i="7"/>
  <c r="E89" i="7"/>
  <c r="E80" i="7"/>
  <c r="E77" i="7"/>
  <c r="E75" i="7"/>
  <c r="E72" i="7"/>
  <c r="E68" i="7"/>
  <c r="E65" i="7"/>
  <c r="E62" i="7"/>
  <c r="E73" i="7"/>
  <c r="E59" i="7"/>
  <c r="E52" i="7"/>
  <c r="E53" i="7"/>
  <c r="E48" i="7"/>
  <c r="E44" i="7"/>
  <c r="E39" i="7"/>
  <c r="E35" i="7"/>
  <c r="E32" i="7"/>
  <c r="E29" i="7"/>
  <c r="E27" i="7"/>
  <c r="E21" i="7"/>
  <c r="E18" i="7"/>
  <c r="E14" i="7"/>
  <c r="E5" i="7"/>
  <c r="O40" i="7"/>
  <c r="O84" i="7"/>
  <c r="O79" i="7"/>
  <c r="O77" i="7"/>
  <c r="O73" i="7"/>
  <c r="O71" i="7"/>
  <c r="O67" i="7"/>
  <c r="O63" i="7"/>
  <c r="O59" i="7"/>
  <c r="O48" i="7"/>
  <c r="O45" i="7"/>
  <c r="O42" i="7"/>
  <c r="O36" i="7"/>
  <c r="O37" i="7"/>
  <c r="O31" i="7"/>
  <c r="O26" i="7"/>
  <c r="O21" i="7"/>
  <c r="O16" i="7"/>
  <c r="O11" i="7"/>
  <c r="O6" i="7"/>
  <c r="F89" i="7"/>
  <c r="F80" i="7"/>
  <c r="F77" i="7"/>
  <c r="F75" i="7"/>
  <c r="F72" i="7"/>
  <c r="F73" i="7"/>
  <c r="F68" i="7"/>
  <c r="F65" i="7"/>
  <c r="F62" i="7"/>
  <c r="F59" i="7"/>
  <c r="F52" i="7"/>
  <c r="F48" i="7"/>
  <c r="F53" i="7"/>
  <c r="F44" i="7"/>
  <c r="F39" i="7"/>
  <c r="F35" i="7"/>
  <c r="F32" i="7"/>
  <c r="F29" i="7"/>
  <c r="F27" i="7"/>
  <c r="F21" i="7"/>
  <c r="F18" i="7"/>
  <c r="F14" i="7"/>
  <c r="F5" i="7"/>
  <c r="P40" i="7"/>
  <c r="P84" i="7"/>
  <c r="P79" i="7"/>
  <c r="P77" i="7"/>
  <c r="P73" i="7"/>
  <c r="P85" i="7"/>
  <c r="P71" i="7"/>
  <c r="P67" i="7"/>
  <c r="P63" i="7"/>
  <c r="P59" i="7"/>
  <c r="P48" i="7"/>
  <c r="P45" i="7"/>
  <c r="P42" i="7"/>
  <c r="P36" i="7"/>
  <c r="P37" i="7"/>
  <c r="P31" i="7"/>
  <c r="P26" i="7"/>
  <c r="P21" i="7"/>
  <c r="P16" i="7"/>
  <c r="P11" i="7"/>
  <c r="P6" i="7"/>
  <c r="G89" i="7"/>
  <c r="G80" i="7"/>
  <c r="G77" i="7"/>
  <c r="G75" i="7"/>
  <c r="G72" i="7"/>
  <c r="G68" i="7"/>
  <c r="G65" i="7"/>
  <c r="G62" i="7"/>
  <c r="G73" i="7"/>
  <c r="G59" i="7"/>
  <c r="G52" i="7"/>
  <c r="G53" i="7"/>
  <c r="G48" i="7"/>
  <c r="G44" i="7"/>
  <c r="G39" i="7"/>
  <c r="G35" i="7"/>
  <c r="G32" i="7"/>
  <c r="G29" i="7"/>
  <c r="G27" i="7"/>
  <c r="G21" i="7"/>
  <c r="G18" i="7"/>
  <c r="G14" i="7"/>
  <c r="G5" i="7"/>
  <c r="Q84" i="7"/>
  <c r="Q79" i="7"/>
  <c r="Q77" i="7"/>
  <c r="Q73" i="7"/>
  <c r="Q71" i="7"/>
  <c r="Q67" i="7"/>
  <c r="Q63" i="7"/>
  <c r="Q59" i="7"/>
  <c r="Q48" i="7"/>
  <c r="Q45" i="7"/>
  <c r="Q42" i="7"/>
  <c r="Q40" i="7"/>
  <c r="Q36" i="7"/>
  <c r="Q37" i="7"/>
  <c r="Q31" i="7"/>
  <c r="Q26" i="7"/>
  <c r="Q21" i="7"/>
  <c r="Q16" i="7"/>
  <c r="Q11" i="7"/>
  <c r="Q6" i="7"/>
  <c r="H89" i="7"/>
  <c r="H80" i="7"/>
  <c r="H77" i="7"/>
  <c r="H75" i="7"/>
  <c r="H72" i="7"/>
  <c r="H73" i="7"/>
  <c r="H68" i="7"/>
  <c r="H65" i="7"/>
  <c r="H62" i="7"/>
  <c r="H59" i="7"/>
  <c r="H52" i="7"/>
  <c r="H48" i="7"/>
  <c r="H53" i="7"/>
  <c r="H44" i="7"/>
  <c r="H39" i="7"/>
  <c r="H35" i="7"/>
  <c r="H32" i="7"/>
  <c r="H29" i="7"/>
  <c r="H27" i="7"/>
  <c r="H21" i="7"/>
  <c r="H18" i="7"/>
  <c r="H14" i="7"/>
  <c r="H5" i="7"/>
  <c r="R40" i="7"/>
  <c r="R84" i="7"/>
  <c r="R79" i="7"/>
  <c r="R77" i="7"/>
  <c r="R73" i="7"/>
  <c r="R71" i="7"/>
  <c r="R67" i="7"/>
  <c r="R63" i="7"/>
  <c r="R59" i="7"/>
  <c r="R48" i="7"/>
  <c r="R45" i="7"/>
  <c r="R42" i="7"/>
  <c r="R36" i="7"/>
  <c r="R37" i="7"/>
  <c r="R31" i="7"/>
  <c r="R26" i="7"/>
  <c r="R21" i="7"/>
  <c r="R16" i="7"/>
  <c r="R11" i="7"/>
  <c r="R6" i="7"/>
  <c r="I89" i="7"/>
  <c r="I80" i="7"/>
  <c r="I77" i="7"/>
  <c r="I75" i="7"/>
  <c r="I72" i="7"/>
  <c r="I68" i="7"/>
  <c r="I65" i="7"/>
  <c r="I62" i="7"/>
  <c r="I73" i="7"/>
  <c r="I59" i="7"/>
  <c r="I52" i="7"/>
  <c r="I53" i="7"/>
  <c r="I48" i="7"/>
  <c r="I44" i="7"/>
  <c r="I39" i="7"/>
  <c r="I35" i="7"/>
  <c r="I32" i="7"/>
  <c r="I29" i="7"/>
  <c r="I27" i="7"/>
  <c r="I21" i="7"/>
  <c r="I18" i="7"/>
  <c r="I14" i="7"/>
  <c r="I5" i="7"/>
  <c r="J66" i="2"/>
  <c r="I66" i="2"/>
  <c r="H66" i="2"/>
  <c r="G66" i="2"/>
  <c r="J67" i="1"/>
  <c r="I67" i="1"/>
  <c r="H67" i="1"/>
  <c r="G67" i="1"/>
  <c r="C127" i="8"/>
  <c r="C128" i="8"/>
  <c r="C122" i="8"/>
  <c r="C117" i="8"/>
  <c r="C112" i="8"/>
  <c r="C107" i="8"/>
  <c r="C102" i="8"/>
  <c r="C131" i="8"/>
  <c r="C5" i="8"/>
  <c r="C14" i="8"/>
  <c r="C18" i="8"/>
  <c r="C21" i="8"/>
  <c r="C27" i="8"/>
  <c r="C29" i="8"/>
  <c r="C32" i="8"/>
  <c r="C35" i="8"/>
  <c r="C52" i="8"/>
  <c r="C53" i="8"/>
  <c r="C48" i="8"/>
  <c r="C44" i="8"/>
  <c r="C39" i="8"/>
  <c r="C59" i="8"/>
  <c r="C72" i="8"/>
  <c r="C68" i="8"/>
  <c r="C73" i="8"/>
  <c r="C65" i="8"/>
  <c r="C62" i="8"/>
  <c r="C75" i="8"/>
  <c r="C77" i="8"/>
  <c r="C80" i="8"/>
  <c r="C89" i="8"/>
  <c r="C97" i="8"/>
  <c r="C133" i="8"/>
  <c r="C136" i="8"/>
  <c r="C139" i="8"/>
  <c r="C150" i="8"/>
  <c r="C154" i="8"/>
  <c r="C158" i="8"/>
  <c r="C162" i="8"/>
  <c r="C164" i="8"/>
  <c r="C168" i="8"/>
  <c r="C170" i="8"/>
  <c r="C175" i="8"/>
  <c r="D127" i="8"/>
  <c r="D128" i="8"/>
  <c r="D122" i="8"/>
  <c r="D117" i="8"/>
  <c r="D112" i="8"/>
  <c r="D107" i="8"/>
  <c r="D102" i="8"/>
  <c r="D131" i="8"/>
  <c r="D5" i="8"/>
  <c r="D14" i="8"/>
  <c r="D18" i="8"/>
  <c r="D21" i="8"/>
  <c r="D27" i="8"/>
  <c r="D29" i="8"/>
  <c r="D32" i="8"/>
  <c r="D35" i="8"/>
  <c r="D52" i="8"/>
  <c r="D48" i="8"/>
  <c r="D44" i="8"/>
  <c r="D39" i="8"/>
  <c r="D53" i="8"/>
  <c r="D59" i="8"/>
  <c r="D72" i="8"/>
  <c r="D73" i="8"/>
  <c r="D68" i="8"/>
  <c r="D65" i="8"/>
  <c r="D62" i="8"/>
  <c r="D75" i="8"/>
  <c r="D77" i="8"/>
  <c r="D80" i="8"/>
  <c r="D89" i="8"/>
  <c r="D97" i="8"/>
  <c r="D133" i="8"/>
  <c r="D136" i="8"/>
  <c r="D139" i="8"/>
  <c r="D150" i="8"/>
  <c r="D154" i="8"/>
  <c r="D158" i="8"/>
  <c r="D162" i="8"/>
  <c r="D164" i="8"/>
  <c r="D168" i="8"/>
  <c r="D170" i="8"/>
  <c r="D175" i="8"/>
  <c r="E127" i="8"/>
  <c r="E128" i="8"/>
  <c r="E122" i="8"/>
  <c r="E117" i="8"/>
  <c r="E112" i="8"/>
  <c r="E107" i="8"/>
  <c r="E102" i="8"/>
  <c r="E131" i="8"/>
  <c r="E5" i="8"/>
  <c r="E176" i="8"/>
  <c r="E14" i="8"/>
  <c r="E18" i="8"/>
  <c r="E21" i="8"/>
  <c r="E27" i="8"/>
  <c r="E29" i="8"/>
  <c r="E32" i="8"/>
  <c r="E35" i="8"/>
  <c r="E52" i="8"/>
  <c r="E53" i="8"/>
  <c r="E48" i="8"/>
  <c r="E44" i="8"/>
  <c r="E39" i="8"/>
  <c r="E59" i="8"/>
  <c r="E72" i="8"/>
  <c r="E68" i="8"/>
  <c r="E73" i="8"/>
  <c r="E65" i="8"/>
  <c r="E62" i="8"/>
  <c r="E75" i="8"/>
  <c r="E77" i="8"/>
  <c r="E80" i="8"/>
  <c r="E89" i="8"/>
  <c r="E97" i="8"/>
  <c r="E133" i="8"/>
  <c r="E136" i="8"/>
  <c r="E139" i="8"/>
  <c r="E150" i="8"/>
  <c r="E154" i="8"/>
  <c r="E158" i="8"/>
  <c r="E162" i="8"/>
  <c r="E164" i="8"/>
  <c r="E168" i="8"/>
  <c r="E170" i="8"/>
  <c r="E175" i="8"/>
  <c r="F127" i="8"/>
  <c r="F128" i="8"/>
  <c r="F122" i="8"/>
  <c r="F117" i="8"/>
  <c r="F112" i="8"/>
  <c r="F107" i="8"/>
  <c r="F102" i="8"/>
  <c r="F131" i="8"/>
  <c r="F5" i="8"/>
  <c r="F14" i="8"/>
  <c r="F18" i="8"/>
  <c r="F21" i="8"/>
  <c r="F27" i="8"/>
  <c r="F29" i="8"/>
  <c r="F32" i="8"/>
  <c r="F35" i="8"/>
  <c r="F52" i="8"/>
  <c r="F48" i="8"/>
  <c r="F44" i="8"/>
  <c r="F39" i="8"/>
  <c r="F53" i="8"/>
  <c r="F59" i="8"/>
  <c r="F72" i="8"/>
  <c r="F73" i="8"/>
  <c r="F68" i="8"/>
  <c r="F65" i="8"/>
  <c r="F62" i="8"/>
  <c r="F75" i="8"/>
  <c r="F77" i="8"/>
  <c r="F80" i="8"/>
  <c r="F89" i="8"/>
  <c r="F97" i="8"/>
  <c r="F133" i="8"/>
  <c r="F136" i="8"/>
  <c r="F139" i="8"/>
  <c r="F150" i="8"/>
  <c r="F154" i="8"/>
  <c r="F158" i="8"/>
  <c r="F162" i="8"/>
  <c r="F164" i="8"/>
  <c r="F168" i="8"/>
  <c r="F170" i="8"/>
  <c r="F175" i="8"/>
  <c r="G127" i="8"/>
  <c r="G128" i="8"/>
  <c r="G122" i="8"/>
  <c r="G117" i="8"/>
  <c r="G112" i="8"/>
  <c r="G107" i="8"/>
  <c r="G102" i="8"/>
  <c r="G131" i="8"/>
  <c r="G5" i="8"/>
  <c r="G14" i="8"/>
  <c r="G18" i="8"/>
  <c r="G21" i="8"/>
  <c r="G27" i="8"/>
  <c r="G29" i="8"/>
  <c r="G32" i="8"/>
  <c r="G35" i="8"/>
  <c r="G52" i="8"/>
  <c r="G53" i="8"/>
  <c r="G48" i="8"/>
  <c r="G44" i="8"/>
  <c r="G39" i="8"/>
  <c r="G59" i="8"/>
  <c r="G72" i="8"/>
  <c r="G68" i="8"/>
  <c r="G73" i="8"/>
  <c r="G65" i="8"/>
  <c r="G62" i="8"/>
  <c r="G75" i="8"/>
  <c r="G77" i="8"/>
  <c r="G80" i="8"/>
  <c r="G89" i="8"/>
  <c r="G97" i="8"/>
  <c r="G133" i="8"/>
  <c r="G136" i="8"/>
  <c r="G139" i="8"/>
  <c r="G150" i="8"/>
  <c r="G154" i="8"/>
  <c r="G158" i="8"/>
  <c r="G162" i="8"/>
  <c r="G164" i="8"/>
  <c r="G168" i="8"/>
  <c r="G170" i="8"/>
  <c r="G175" i="8"/>
  <c r="H127" i="8"/>
  <c r="H128" i="8"/>
  <c r="H122" i="8"/>
  <c r="H117" i="8"/>
  <c r="H112" i="8"/>
  <c r="H107" i="8"/>
  <c r="H102" i="8"/>
  <c r="H131" i="8"/>
  <c r="H5" i="8"/>
  <c r="H14" i="8"/>
  <c r="H18" i="8"/>
  <c r="H21" i="8"/>
  <c r="H27" i="8"/>
  <c r="H29" i="8"/>
  <c r="H32" i="8"/>
  <c r="H35" i="8"/>
  <c r="H52" i="8"/>
  <c r="H48" i="8"/>
  <c r="H44" i="8"/>
  <c r="H39" i="8"/>
  <c r="H53" i="8"/>
  <c r="H59" i="8"/>
  <c r="H72" i="8"/>
  <c r="H73" i="8"/>
  <c r="H68" i="8"/>
  <c r="H65" i="8"/>
  <c r="H62" i="8"/>
  <c r="H75" i="8"/>
  <c r="H77" i="8"/>
  <c r="H80" i="8"/>
  <c r="H89" i="8"/>
  <c r="H97" i="8"/>
  <c r="H133" i="8"/>
  <c r="H136" i="8"/>
  <c r="H139" i="8"/>
  <c r="H150" i="8"/>
  <c r="H154" i="8"/>
  <c r="H158" i="8"/>
  <c r="H162" i="8"/>
  <c r="H164" i="8"/>
  <c r="H168" i="8"/>
  <c r="H170" i="8"/>
  <c r="H175" i="8"/>
  <c r="I127" i="8"/>
  <c r="I128" i="8"/>
  <c r="I122" i="8"/>
  <c r="I117" i="8"/>
  <c r="I112" i="8"/>
  <c r="I107" i="8"/>
  <c r="I102" i="8"/>
  <c r="I131" i="8"/>
  <c r="I5" i="8"/>
  <c r="I176" i="8"/>
  <c r="I14" i="8"/>
  <c r="I18" i="8"/>
  <c r="I21" i="8"/>
  <c r="I27" i="8"/>
  <c r="I29" i="8"/>
  <c r="I32" i="8"/>
  <c r="I35" i="8"/>
  <c r="I52" i="8"/>
  <c r="I53" i="8"/>
  <c r="I48" i="8"/>
  <c r="I44" i="8"/>
  <c r="I39" i="8"/>
  <c r="I59" i="8"/>
  <c r="I72" i="8"/>
  <c r="I68" i="8"/>
  <c r="I73" i="8"/>
  <c r="I65" i="8"/>
  <c r="I62" i="8"/>
  <c r="I75" i="8"/>
  <c r="I77" i="8"/>
  <c r="I80" i="8"/>
  <c r="I89" i="8"/>
  <c r="I97" i="8"/>
  <c r="I133" i="8"/>
  <c r="I136" i="8"/>
  <c r="I139" i="8"/>
  <c r="I150" i="8"/>
  <c r="I154" i="8"/>
  <c r="I158" i="8"/>
  <c r="I162" i="8"/>
  <c r="I164" i="8"/>
  <c r="I168" i="8"/>
  <c r="I170" i="8"/>
  <c r="I175" i="8"/>
  <c r="J131" i="8"/>
  <c r="J5" i="8"/>
  <c r="J14" i="8"/>
  <c r="J18" i="8"/>
  <c r="J21" i="8"/>
  <c r="J27" i="8"/>
  <c r="J29" i="8"/>
  <c r="J32" i="8"/>
  <c r="J35" i="8"/>
  <c r="J52" i="8"/>
  <c r="J48" i="8"/>
  <c r="J44" i="8"/>
  <c r="J39" i="8"/>
  <c r="J53" i="8"/>
  <c r="J59" i="8"/>
  <c r="J72" i="8"/>
  <c r="J68" i="8"/>
  <c r="J65" i="8"/>
  <c r="J62" i="8"/>
  <c r="J73" i="8"/>
  <c r="J75" i="8"/>
  <c r="J77" i="8"/>
  <c r="J80" i="8"/>
  <c r="J89" i="8"/>
  <c r="J97" i="8"/>
  <c r="J127" i="8"/>
  <c r="J122" i="8"/>
  <c r="J117" i="8"/>
  <c r="J112" i="8"/>
  <c r="J128" i="8"/>
  <c r="J107" i="8"/>
  <c r="J102" i="8"/>
  <c r="J133" i="8"/>
  <c r="J136" i="8"/>
  <c r="J139" i="8"/>
  <c r="J150" i="8"/>
  <c r="J154" i="8"/>
  <c r="J158" i="8"/>
  <c r="J162" i="8"/>
  <c r="J164" i="8"/>
  <c r="J168" i="8"/>
  <c r="J170" i="8"/>
  <c r="J175" i="8"/>
  <c r="K127" i="8"/>
  <c r="K128" i="8"/>
  <c r="K122" i="8"/>
  <c r="K117" i="8"/>
  <c r="K112" i="8"/>
  <c r="K107" i="8"/>
  <c r="K102" i="8"/>
  <c r="K5" i="8"/>
  <c r="K14" i="8"/>
  <c r="K18" i="8"/>
  <c r="K21" i="8"/>
  <c r="K27" i="8"/>
  <c r="K29" i="8"/>
  <c r="K32" i="8"/>
  <c r="K35" i="8"/>
  <c r="K52" i="8"/>
  <c r="K48" i="8"/>
  <c r="K53" i="8"/>
  <c r="K44" i="8"/>
  <c r="K39" i="8"/>
  <c r="K59" i="8"/>
  <c r="K72" i="8"/>
  <c r="K68" i="8"/>
  <c r="K65" i="8"/>
  <c r="K62" i="8"/>
  <c r="K73" i="8"/>
  <c r="K75" i="8"/>
  <c r="K77" i="8"/>
  <c r="K80" i="8"/>
  <c r="K89" i="8"/>
  <c r="K97" i="8"/>
  <c r="K131" i="8"/>
  <c r="K133" i="8"/>
  <c r="K136" i="8"/>
  <c r="K139" i="8"/>
  <c r="K150" i="8"/>
  <c r="K154" i="8"/>
  <c r="K158" i="8"/>
  <c r="K162" i="8"/>
  <c r="K164" i="8"/>
  <c r="K168" i="8"/>
  <c r="K170" i="8"/>
  <c r="K175" i="8"/>
  <c r="R178" i="9"/>
  <c r="G176" i="8"/>
  <c r="N85" i="7"/>
  <c r="D178" i="9"/>
  <c r="K178" i="9"/>
  <c r="T178" i="9"/>
  <c r="B176" i="8"/>
  <c r="L85" i="7"/>
  <c r="F178" i="9"/>
  <c r="M178" i="9"/>
  <c r="V178" i="9"/>
  <c r="K85" i="6"/>
  <c r="J176" i="8"/>
  <c r="C176" i="8"/>
  <c r="Q85" i="7"/>
  <c r="O85" i="7"/>
  <c r="Q85" i="6"/>
  <c r="H178" i="9"/>
  <c r="O178" i="9"/>
  <c r="M85" i="7"/>
  <c r="O85" i="6"/>
  <c r="J178" i="9"/>
  <c r="Q178" i="9"/>
  <c r="H176" i="8"/>
  <c r="R85" i="6"/>
  <c r="M85" i="6"/>
  <c r="C178" i="9"/>
  <c r="L178" i="9"/>
  <c r="S178" i="9"/>
  <c r="B178" i="9"/>
  <c r="K176" i="8"/>
  <c r="F176" i="8"/>
  <c r="P85" i="6"/>
  <c r="E178" i="9"/>
  <c r="N178" i="9"/>
  <c r="U178" i="9"/>
  <c r="K85" i="7"/>
  <c r="D176" i="8"/>
  <c r="R85" i="7"/>
  <c r="N85" i="6"/>
  <c r="G178" i="9"/>
  <c r="P178" i="9"/>
  <c r="W178" i="9"/>
  <c r="J85" i="5"/>
</calcChain>
</file>

<file path=xl/sharedStrings.xml><?xml version="1.0" encoding="utf-8"?>
<sst xmlns="http://schemas.openxmlformats.org/spreadsheetml/2006/main" count="3969" uniqueCount="840">
  <si>
    <t xml:space="preserve">TOWN COUNCIL, Charlotte </t>
  </si>
  <si>
    <t xml:space="preserve">SUPERINTENDENT OF HIGHWAYS, Charlotte </t>
  </si>
  <si>
    <t xml:space="preserve">TOWN JUSTICE, Chautauqua </t>
  </si>
  <si>
    <t xml:space="preserve">TOWN COUNCIL, Chautauqua </t>
  </si>
  <si>
    <t xml:space="preserve">SUPERINTENDENT OF HIGHWAYS (To Fill Vacancy), Chautauqua </t>
  </si>
  <si>
    <t xml:space="preserve">SUPERVISOR, Cherry Creek </t>
  </si>
  <si>
    <t xml:space="preserve">TOWN CLERK, Cherry Creek  </t>
  </si>
  <si>
    <t xml:space="preserve">TOWN COUNCIL, Cherry Creek </t>
  </si>
  <si>
    <t>TAX COLLECTOR, Cherry Creek</t>
  </si>
  <si>
    <t xml:space="preserve">SUPERINTENDENT OF HIGHWAYS, Cherry Creek </t>
  </si>
  <si>
    <t>TOWN TOTALS</t>
  </si>
  <si>
    <t>W-IN</t>
  </si>
  <si>
    <t>Samuel Ognibene</t>
  </si>
  <si>
    <t>Total</t>
  </si>
  <si>
    <t>Yes</t>
  </si>
  <si>
    <t>No</t>
  </si>
  <si>
    <t>TOTAL</t>
  </si>
  <si>
    <t>John F. O'Donnell</t>
  </si>
  <si>
    <t>Shirley  Troutman</t>
  </si>
  <si>
    <t>Christopher J. Burns</t>
  </si>
  <si>
    <t>Jeffrey F. Voelkl</t>
  </si>
  <si>
    <t>Write-in</t>
  </si>
  <si>
    <t>Chuck Cornell</t>
  </si>
  <si>
    <t>Gregory J. Edwards</t>
  </si>
  <si>
    <t>Stephen W. Cass</t>
  </si>
  <si>
    <t>Keith D. Ahlstrom</t>
  </si>
  <si>
    <t>Shaun P. Heenan</t>
  </si>
  <si>
    <t>George M. Borrello</t>
  </si>
  <si>
    <t>John W. Runkle</t>
  </si>
  <si>
    <t>Ronald A. Lemon</t>
  </si>
  <si>
    <t>Larry L. Barmore</t>
  </si>
  <si>
    <t>Mark J. Tarbrake</t>
  </si>
  <si>
    <t>Douglas V. Champ</t>
  </si>
  <si>
    <t>Cheryl L. Akin</t>
  </si>
  <si>
    <t>Maria Kindberg</t>
  </si>
  <si>
    <t>Patrick L. Lucariello</t>
  </si>
  <si>
    <t>Rudy Mueller</t>
  </si>
  <si>
    <t>Joe Troche</t>
  </si>
  <si>
    <t>Jay Gould</t>
  </si>
  <si>
    <t>Fred Croscut</t>
  </si>
  <si>
    <t>C. Ronald Vahl</t>
  </si>
  <si>
    <t>James E. Caflisch</t>
  </si>
  <si>
    <t>Thomas DeJoe</t>
  </si>
  <si>
    <t>David F. Kleparek</t>
  </si>
  <si>
    <t>Jacqueline L. Penfold-Williams</t>
  </si>
  <si>
    <t>Anthony J. Dolce</t>
  </si>
  <si>
    <t>James A. Muscato</t>
  </si>
  <si>
    <t>Gregory M. Sek</t>
  </si>
  <si>
    <t>Michael D. Michalski</t>
  </si>
  <si>
    <t>Kevin J. Muldowney</t>
  </si>
  <si>
    <t>Rose M. Floramo</t>
  </si>
  <si>
    <t>Kimberly S. Hanlon</t>
  </si>
  <si>
    <t>Stacy Szukala</t>
  </si>
  <si>
    <t>Marie P. Schrantz Damico</t>
  </si>
  <si>
    <t>Mark Woods</t>
  </si>
  <si>
    <t>Thomas Mleczko</t>
  </si>
  <si>
    <t>Mark Wisniewski</t>
  </si>
  <si>
    <t>Anthony D. Porpiglia</t>
  </si>
  <si>
    <t>Steve Szwejbka</t>
  </si>
  <si>
    <t>Maria B. Jones</t>
  </si>
  <si>
    <t>Paul D. Whitford</t>
  </si>
  <si>
    <t>George S. Spitale</t>
  </si>
  <si>
    <t>Gregory P. Rabb</t>
  </si>
  <si>
    <t>Kimberly A. Ecklund</t>
  </si>
  <si>
    <t>PROPOSAL NUMBER ONE, AN AMENDMENT, Countywide</t>
  </si>
  <si>
    <t>Total Votes</t>
  </si>
  <si>
    <t>Blank/Void</t>
  </si>
  <si>
    <t xml:space="preserve">Arkwright 1 </t>
  </si>
  <si>
    <t xml:space="preserve">Busti 1 </t>
  </si>
  <si>
    <t xml:space="preserve">Busti 2 </t>
  </si>
  <si>
    <t xml:space="preserve">Busti 3 </t>
  </si>
  <si>
    <t xml:space="preserve">Busti 4 </t>
  </si>
  <si>
    <t xml:space="preserve">Busti 5 </t>
  </si>
  <si>
    <t xml:space="preserve">Busti 6 </t>
  </si>
  <si>
    <t xml:space="preserve">Busti 7 </t>
  </si>
  <si>
    <t xml:space="preserve">Busti 8 </t>
  </si>
  <si>
    <t xml:space="preserve">Carroll 1 </t>
  </si>
  <si>
    <t xml:space="preserve">Carroll 2 </t>
  </si>
  <si>
    <t xml:space="preserve">Carroll 3 </t>
  </si>
  <si>
    <t xml:space="preserve">Charlotte 1 </t>
  </si>
  <si>
    <t xml:space="preserve">Charlotte 2 </t>
  </si>
  <si>
    <t xml:space="preserve">Chautauqua 1 </t>
  </si>
  <si>
    <t xml:space="preserve">Chautauqua 2 </t>
  </si>
  <si>
    <t xml:space="preserve">Chautauqua 3 </t>
  </si>
  <si>
    <t xml:space="preserve">Chautauqua 4 </t>
  </si>
  <si>
    <t xml:space="preserve">Chautauqua 5 </t>
  </si>
  <si>
    <t xml:space="preserve">Cherry Creek 1 </t>
  </si>
  <si>
    <t xml:space="preserve">Clymer 1 </t>
  </si>
  <si>
    <t xml:space="preserve">Clymer 2 </t>
  </si>
  <si>
    <t xml:space="preserve">Dunkirk Town 1 </t>
  </si>
  <si>
    <t xml:space="preserve">Dunkirk Town 2  </t>
  </si>
  <si>
    <t xml:space="preserve">Dunkirk - Ward 1 1  </t>
  </si>
  <si>
    <t xml:space="preserve">Dunkirk - Ward 1 2  </t>
  </si>
  <si>
    <t xml:space="preserve">Dunkirk - Ward 1 3  </t>
  </si>
  <si>
    <t xml:space="preserve">Dunkirk - Ward 2 1  </t>
  </si>
  <si>
    <t xml:space="preserve">Dunkirk - Ward 2 2  </t>
  </si>
  <si>
    <t xml:space="preserve">Dunkirk - Ward 2 3  </t>
  </si>
  <si>
    <t xml:space="preserve">Dunkirk - Ward 2 4  </t>
  </si>
  <si>
    <t xml:space="preserve">Dunkirk - Ward 3 1  </t>
  </si>
  <si>
    <t xml:space="preserve">Dunkirk - Ward 3 2  </t>
  </si>
  <si>
    <t xml:space="preserve">Dunkirk - Ward 3 3  </t>
  </si>
  <si>
    <t xml:space="preserve">Dunkirk - Ward 4 1  </t>
  </si>
  <si>
    <t xml:space="preserve">Dunkirk - Ward 4 2  </t>
  </si>
  <si>
    <t xml:space="preserve">Dunkirk - Ward 4 3  </t>
  </si>
  <si>
    <t xml:space="preserve">Ellery 1  </t>
  </si>
  <si>
    <t xml:space="preserve">Ellery 2  </t>
  </si>
  <si>
    <t xml:space="preserve">Ellery 3  </t>
  </si>
  <si>
    <t xml:space="preserve">Ellery 4  </t>
  </si>
  <si>
    <t xml:space="preserve">Ellery 5  </t>
  </si>
  <si>
    <t xml:space="preserve">Ellicott - Ward 1 1  </t>
  </si>
  <si>
    <t xml:space="preserve">Ellicott - Ward 1 2  </t>
  </si>
  <si>
    <t xml:space="preserve">Ellicott - Ward 2 1  </t>
  </si>
  <si>
    <t xml:space="preserve">Ellicott - Ward 2 2  </t>
  </si>
  <si>
    <t xml:space="preserve">Ellicott - Ward 3 1  </t>
  </si>
  <si>
    <t xml:space="preserve">Ellicott - Ward 3 2  </t>
  </si>
  <si>
    <t xml:space="preserve">Ellicott - Ward 4 1  </t>
  </si>
  <si>
    <t xml:space="preserve">Ellicott - Ward 4 2  </t>
  </si>
  <si>
    <t xml:space="preserve">Ellicott - Ward 4 3  </t>
  </si>
  <si>
    <t xml:space="preserve">Ellington 1 </t>
  </si>
  <si>
    <t xml:space="preserve">French Creek 1  </t>
  </si>
  <si>
    <t xml:space="preserve">Gerry 1 </t>
  </si>
  <si>
    <t xml:space="preserve">Gerry 2  </t>
  </si>
  <si>
    <t xml:space="preserve">Hanover 1  </t>
  </si>
  <si>
    <t xml:space="preserve">Hanover 2  </t>
  </si>
  <si>
    <t xml:space="preserve">Hanover 3 </t>
  </si>
  <si>
    <t xml:space="preserve">Hanover 4 </t>
  </si>
  <si>
    <t xml:space="preserve">Hanover 5 </t>
  </si>
  <si>
    <t xml:space="preserve">Hanover 6  </t>
  </si>
  <si>
    <t xml:space="preserve">Hanover 7  </t>
  </si>
  <si>
    <t xml:space="preserve">Hanover 8  </t>
  </si>
  <si>
    <t xml:space="preserve">Harmony 1  </t>
  </si>
  <si>
    <t xml:space="preserve">Harmony 2  </t>
  </si>
  <si>
    <t xml:space="preserve">Jamestown - Ward 1 1  </t>
  </si>
  <si>
    <t xml:space="preserve">Jamestown - Ward 1 2  </t>
  </si>
  <si>
    <t xml:space="preserve">Jamestown - Ward 1 3  </t>
  </si>
  <si>
    <t xml:space="preserve">Jamestown - Ward 1 4 </t>
  </si>
  <si>
    <t xml:space="preserve">Jamestown - Ward 2 1  </t>
  </si>
  <si>
    <t xml:space="preserve">Jamestown - Ward 2 2  </t>
  </si>
  <si>
    <t xml:space="preserve">Jamestown - Ward 2 3  </t>
  </si>
  <si>
    <t xml:space="preserve">Jamestown - Ward 2 4 </t>
  </si>
  <si>
    <t xml:space="preserve">Jamestown - Ward 3 1  </t>
  </si>
  <si>
    <t xml:space="preserve">Jamestown - Ward 3 2  </t>
  </si>
  <si>
    <t xml:space="preserve">Jamestown - Ward 3 3  </t>
  </si>
  <si>
    <t xml:space="preserve">Jamestown - Ward 3 4  </t>
  </si>
  <si>
    <t xml:space="preserve">Jamestown - Ward 4 1  </t>
  </si>
  <si>
    <t xml:space="preserve">Jamestown - Ward 4 2  </t>
  </si>
  <si>
    <t xml:space="preserve">Jamestown - Ward 4 3  </t>
  </si>
  <si>
    <t xml:space="preserve">Jamestown - Ward 4 4  </t>
  </si>
  <si>
    <t xml:space="preserve">Jamestown - Ward 5 1  </t>
  </si>
  <si>
    <t xml:space="preserve">Jamestown - Ward 5 2  </t>
  </si>
  <si>
    <t xml:space="preserve">Jamestown - Ward 5 3  </t>
  </si>
  <si>
    <t xml:space="preserve">Jamestown - Ward 5 4  </t>
  </si>
  <si>
    <t xml:space="preserve">Jamestown - Ward 6 1  </t>
  </si>
  <si>
    <t xml:space="preserve">Jamestown - Ward 6 2 </t>
  </si>
  <si>
    <t xml:space="preserve">Jamestown - Ward 6 3  </t>
  </si>
  <si>
    <t xml:space="preserve">Jamestown - Ward 6 4  </t>
  </si>
  <si>
    <t xml:space="preserve">Kiantone 1 </t>
  </si>
  <si>
    <t xml:space="preserve">Kiantone 2  </t>
  </si>
  <si>
    <t xml:space="preserve">Mina 1  </t>
  </si>
  <si>
    <t xml:space="preserve">North Harmony 1  </t>
  </si>
  <si>
    <t xml:space="preserve">North Harmony 2 </t>
  </si>
  <si>
    <t xml:space="preserve">Poland 1 </t>
  </si>
  <si>
    <t xml:space="preserve">Poland 2  </t>
  </si>
  <si>
    <t xml:space="preserve">Pomfret 1 </t>
  </si>
  <si>
    <t xml:space="preserve">Pomfret 2  </t>
  </si>
  <si>
    <t xml:space="preserve">Pomfret 3  </t>
  </si>
  <si>
    <t xml:space="preserve">Pomfret 4  </t>
  </si>
  <si>
    <t xml:space="preserve">Pomfret 5  </t>
  </si>
  <si>
    <t xml:space="preserve">Pomfret 6  </t>
  </si>
  <si>
    <t xml:space="preserve">Pomfret 7 </t>
  </si>
  <si>
    <t xml:space="preserve">Pomfret 8  </t>
  </si>
  <si>
    <t xml:space="preserve">Pomfret 9  </t>
  </si>
  <si>
    <t xml:space="preserve">Pomfret 10  </t>
  </si>
  <si>
    <t xml:space="preserve">Portland 1  </t>
  </si>
  <si>
    <t xml:space="preserve">Portland 2  </t>
  </si>
  <si>
    <t xml:space="preserve">Portland 3  </t>
  </si>
  <si>
    <t xml:space="preserve">Ripley 1  </t>
  </si>
  <si>
    <t xml:space="preserve">Ripley 2 </t>
  </si>
  <si>
    <t xml:space="preserve">Ripley 3  </t>
  </si>
  <si>
    <t xml:space="preserve">Sheridan 1  </t>
  </si>
  <si>
    <t xml:space="preserve">Sheridan 2  </t>
  </si>
  <si>
    <t xml:space="preserve">Sheridan 3 </t>
  </si>
  <si>
    <t xml:space="preserve">Sherman 1  </t>
  </si>
  <si>
    <t xml:space="preserve">Stockton 1 </t>
  </si>
  <si>
    <t xml:space="preserve">Stockton 2  </t>
  </si>
  <si>
    <t xml:space="preserve">Stockton 3  </t>
  </si>
  <si>
    <t xml:space="preserve">Villenova 1  </t>
  </si>
  <si>
    <t xml:space="preserve">Westfield 1  </t>
  </si>
  <si>
    <t xml:space="preserve">Westfield 2  </t>
  </si>
  <si>
    <t xml:space="preserve">Westfield 3  </t>
  </si>
  <si>
    <t xml:space="preserve">Westfield 4  </t>
  </si>
  <si>
    <t>PROPOSAL NUMBER TWO, AN AMENDMENT, Countywide</t>
  </si>
  <si>
    <t>STATE SUPREME COURT JUSTICE  8th Judicial District</t>
  </si>
  <si>
    <t xml:space="preserve">John F. O'Donnell </t>
  </si>
  <si>
    <t>DEM</t>
  </si>
  <si>
    <t>IND</t>
  </si>
  <si>
    <t>CON</t>
  </si>
  <si>
    <t>WOR</t>
  </si>
  <si>
    <t xml:space="preserve">Shirley  Troutman </t>
  </si>
  <si>
    <t>REP</t>
  </si>
  <si>
    <t xml:space="preserve">Christopher J. Burns </t>
  </si>
  <si>
    <t xml:space="preserve">Jeffrey F. Voelkl </t>
  </si>
  <si>
    <t xml:space="preserve">Chuck Cornell </t>
  </si>
  <si>
    <t xml:space="preserve">Gregory J. Edwards </t>
  </si>
  <si>
    <t xml:space="preserve">Stephen W. Cass </t>
  </si>
  <si>
    <t xml:space="preserve">David W. Foley </t>
  </si>
  <si>
    <t xml:space="preserve">Sandra Sopak </t>
  </si>
  <si>
    <t xml:space="preserve">DISTRICT ATTORNEY Countywide </t>
  </si>
  <si>
    <t>COUNTY CLERK Countywide</t>
  </si>
  <si>
    <t xml:space="preserve">SURROGATE COURT JUDGE Countywide </t>
  </si>
  <si>
    <t>COUNTY EXECUTIVE Countywide</t>
  </si>
  <si>
    <t>Kiantone 1</t>
  </si>
  <si>
    <t>Kiantone 2</t>
  </si>
  <si>
    <t xml:space="preserve"> </t>
  </si>
  <si>
    <t>Town Totals</t>
  </si>
  <si>
    <t>Ward Totals</t>
  </si>
  <si>
    <t>City Totals</t>
  </si>
  <si>
    <t>County Totals</t>
  </si>
  <si>
    <t xml:space="preserve">John P. Gullo II </t>
  </si>
  <si>
    <t xml:space="preserve">Bob M. Scudder </t>
  </si>
  <si>
    <t xml:space="preserve">Thomas DeJoe </t>
  </si>
  <si>
    <t xml:space="preserve"> IND</t>
  </si>
  <si>
    <t xml:space="preserve">Douglas V. Richmond </t>
  </si>
  <si>
    <t xml:space="preserve">C. Ronald Vahl </t>
  </si>
  <si>
    <t xml:space="preserve"> CON</t>
  </si>
  <si>
    <t xml:space="preserve">Christopher J. Kowal </t>
  </si>
  <si>
    <t xml:space="preserve">Fred Croscut </t>
  </si>
  <si>
    <t xml:space="preserve">Bobbie Caswell </t>
  </si>
  <si>
    <t xml:space="preserve">Jay Gould </t>
  </si>
  <si>
    <t xml:space="preserve">Rudy Mueller </t>
  </si>
  <si>
    <t xml:space="preserve">Richard C. Babbage </t>
  </si>
  <si>
    <t xml:space="preserve">Chuck Nazzaro </t>
  </si>
  <si>
    <t xml:space="preserve"> DEM</t>
  </si>
  <si>
    <t xml:space="preserve">Maria Kindberg </t>
  </si>
  <si>
    <t xml:space="preserve">Scot Stutzman </t>
  </si>
  <si>
    <t xml:space="preserve">Paula DeJoy </t>
  </si>
  <si>
    <t xml:space="preserve">Cheryl L. Akin </t>
  </si>
  <si>
    <t xml:space="preserve">Lori Cornell </t>
  </si>
  <si>
    <t xml:space="preserve">William F. Prieto </t>
  </si>
  <si>
    <t xml:space="preserve">Patrick Tyler </t>
  </si>
  <si>
    <t xml:space="preserve">Mark J. Tarbrake </t>
  </si>
  <si>
    <t xml:space="preserve">Larry L. Barmore </t>
  </si>
  <si>
    <t xml:space="preserve">Mike Dye </t>
  </si>
  <si>
    <t xml:space="preserve">Ronald A. Lemon </t>
  </si>
  <si>
    <t xml:space="preserve">Rebecca E. White </t>
  </si>
  <si>
    <t xml:space="preserve">John W. Runkle </t>
  </si>
  <si>
    <t xml:space="preserve">Jerry L. Park </t>
  </si>
  <si>
    <t xml:space="preserve">David Wilder </t>
  </si>
  <si>
    <t xml:space="preserve">George M. Borrello </t>
  </si>
  <si>
    <t xml:space="preserve">Robert Duff </t>
  </si>
  <si>
    <t xml:space="preserve"> WOR</t>
  </si>
  <si>
    <t xml:space="preserve">Shaun P. Heenan </t>
  </si>
  <si>
    <t xml:space="preserve">Keith D. Ahlstrom </t>
  </si>
  <si>
    <t>COUNTY LEGISLATOR Legislative District 2</t>
  </si>
  <si>
    <t xml:space="preserve">COUNTY LEGISLATOR Legislative District 1 </t>
  </si>
  <si>
    <t>COUNTY LEGISLATOR Legislative District 3</t>
  </si>
  <si>
    <t xml:space="preserve">COUNTY LEGISLATOR Legislative District 4 </t>
  </si>
  <si>
    <t>COUNTY LEGISLATOR Legislative District 5</t>
  </si>
  <si>
    <t xml:space="preserve">COUNTY LEGISLATOR Legislative District 6 </t>
  </si>
  <si>
    <t>COUNTY LEGISLATOR Legislative District 8</t>
  </si>
  <si>
    <t>COUNTY LEGISLATOR Legislative District 9</t>
  </si>
  <si>
    <t>COUNTY LEGISLATOR Legislative District 10</t>
  </si>
  <si>
    <t xml:space="preserve">COUNTY LEGISLATOR Legislative District 11 </t>
  </si>
  <si>
    <t xml:space="preserve">COUNTY LEGISLATOR Legislative District 12 </t>
  </si>
  <si>
    <t xml:space="preserve">COUNTY LEGISLATOR Legislative District 13 </t>
  </si>
  <si>
    <t>COUNTY LEGISLATOR Legislative District 14</t>
  </si>
  <si>
    <t xml:space="preserve">COUNTY LEGISLATOR Legislative District 15 </t>
  </si>
  <si>
    <t>COUNTY LEGISLATOR Legislative District 16</t>
  </si>
  <si>
    <t xml:space="preserve">COUNTY LEGISLATOR Legislative District 17 </t>
  </si>
  <si>
    <t>COUNTY LEGISLATOR Legislative District 18</t>
  </si>
  <si>
    <t xml:space="preserve">COUNTY LEGISLATOR Legislative District 19 </t>
  </si>
  <si>
    <t xml:space="preserve">COUNTY LEGISLATOR Legislative District 20 </t>
  </si>
  <si>
    <t xml:space="preserve">COUNTY LEGISLATOR Legislative District 21 </t>
  </si>
  <si>
    <t>COUNTY LEGISLATOR Legislative District 22</t>
  </si>
  <si>
    <t xml:space="preserve">COUNTY LEGISLATOR Legislative District 23 </t>
  </si>
  <si>
    <t>COUNTY LEGISLATOR Legislative District 24</t>
  </si>
  <si>
    <t xml:space="preserve">COUNTY LEGISLATOR Legislative District 25 </t>
  </si>
  <si>
    <t xml:space="preserve">Dunkirk - Ward 1 1 </t>
  </si>
  <si>
    <t xml:space="preserve">Dunkirk - Ward 2 1 </t>
  </si>
  <si>
    <t xml:space="preserve">Dunkirk - Ward 2 2 </t>
  </si>
  <si>
    <t xml:space="preserve">Dunkirk - Ward 2 3 </t>
  </si>
  <si>
    <t xml:space="preserve">Dunkirk - Ward 2 4 </t>
  </si>
  <si>
    <t xml:space="preserve">Dunkirk - Ward 3 2 </t>
  </si>
  <si>
    <t xml:space="preserve">Sheridan 3  </t>
  </si>
  <si>
    <t xml:space="preserve">Dunkirk Town 2 </t>
  </si>
  <si>
    <t xml:space="preserve">Hanover 2 </t>
  </si>
  <si>
    <t xml:space="preserve">Hanover 3  </t>
  </si>
  <si>
    <t xml:space="preserve">Arkwright 1  </t>
  </si>
  <si>
    <t xml:space="preserve">Hanover 5  </t>
  </si>
  <si>
    <t xml:space="preserve">Pomfret 7  </t>
  </si>
  <si>
    <t xml:space="preserve">Pomfret 8 </t>
  </si>
  <si>
    <t xml:space="preserve">Stockton 1  </t>
  </si>
  <si>
    <t xml:space="preserve">Ellington 1  </t>
  </si>
  <si>
    <t xml:space="preserve">Ellicott - Ward 3 1 </t>
  </si>
  <si>
    <t xml:space="preserve">Ellicott - Ward 4 1 </t>
  </si>
  <si>
    <t xml:space="preserve">Gerry 1  </t>
  </si>
  <si>
    <t xml:space="preserve">Gerry 2 </t>
  </si>
  <si>
    <t xml:space="preserve">Busti 1  </t>
  </si>
  <si>
    <t xml:space="preserve">Ellicott - Ward 2 2 </t>
  </si>
  <si>
    <t xml:space="preserve">Jamestown - Ward 2 4  </t>
  </si>
  <si>
    <t xml:space="preserve">Jamestown - Ward 1 3 </t>
  </si>
  <si>
    <t xml:space="preserve">Jamestown - Ward 1 4  </t>
  </si>
  <si>
    <t xml:space="preserve">Jamestown - Ward 6 2  </t>
  </si>
  <si>
    <t xml:space="preserve">Jamestown - Ward 3 2 </t>
  </si>
  <si>
    <t xml:space="preserve">Jamestown - Ward 4 3 </t>
  </si>
  <si>
    <t xml:space="preserve">Jamestown - Ward 4 4 </t>
  </si>
  <si>
    <t xml:space="preserve">Jamestown - Ward 5 1 </t>
  </si>
  <si>
    <t xml:space="preserve">Jamestown - Ward 5 2 </t>
  </si>
  <si>
    <t xml:space="preserve">Ellicott - Ward 3 2 </t>
  </si>
  <si>
    <t xml:space="preserve">Jamestown - Ward 5 3 </t>
  </si>
  <si>
    <t xml:space="preserve">Jamestown - Ward 5 4 </t>
  </si>
  <si>
    <t xml:space="preserve">Jamestown - Ward 6 4 </t>
  </si>
  <si>
    <t xml:space="preserve">Chautauqua 2  </t>
  </si>
  <si>
    <t xml:space="preserve">Ellery 5 </t>
  </si>
  <si>
    <t xml:space="preserve">Busti 2  </t>
  </si>
  <si>
    <t xml:space="preserve">Busti 3  </t>
  </si>
  <si>
    <t xml:space="preserve">Busti 4  </t>
  </si>
  <si>
    <t xml:space="preserve">Busti 5  </t>
  </si>
  <si>
    <t xml:space="preserve">Busti 7  </t>
  </si>
  <si>
    <t xml:space="preserve">Busti 6  </t>
  </si>
  <si>
    <t xml:space="preserve">North Harmony 2  </t>
  </si>
  <si>
    <t xml:space="preserve">Chautauqua 1  </t>
  </si>
  <si>
    <t xml:space="preserve">Chautauqua 4  </t>
  </si>
  <si>
    <t xml:space="preserve">Chautauqua 5  </t>
  </si>
  <si>
    <t xml:space="preserve">Ripley 2  </t>
  </si>
  <si>
    <t xml:space="preserve">Ripley 1 </t>
  </si>
  <si>
    <t xml:space="preserve">Pomfret 4 </t>
  </si>
  <si>
    <t xml:space="preserve">Pomfret 5 </t>
  </si>
  <si>
    <t xml:space="preserve">Pomfret 6 </t>
  </si>
  <si>
    <t xml:space="preserve">Pomfret 10 </t>
  </si>
  <si>
    <t xml:space="preserve">Pomfret 3 </t>
  </si>
  <si>
    <t>Pomfret 2</t>
  </si>
  <si>
    <t xml:space="preserve">Portland 1 </t>
  </si>
  <si>
    <t xml:space="preserve">Portland 2 </t>
  </si>
  <si>
    <t>Portland 3</t>
  </si>
  <si>
    <t xml:space="preserve">CITY COUNCIL AT LARGE, Dunkirk </t>
  </si>
  <si>
    <t xml:space="preserve">CLERK BOARD OF ASSESSORS, Dunkirk </t>
  </si>
  <si>
    <t>CITY TREASURER, Dunkirk</t>
  </si>
  <si>
    <t>CITY ASSESSORS, Dunkirk</t>
  </si>
  <si>
    <t xml:space="preserve">Anthony J. Dolce </t>
  </si>
  <si>
    <t>DUN</t>
  </si>
  <si>
    <t xml:space="preserve">James A. Muscato </t>
  </si>
  <si>
    <t>PRO</t>
  </si>
  <si>
    <t xml:space="preserve">Mark Wisniewski </t>
  </si>
  <si>
    <t xml:space="preserve">Anthony D. Porpiglia </t>
  </si>
  <si>
    <t xml:space="preserve">Thomas Mleczko </t>
  </si>
  <si>
    <t xml:space="preserve">Mark Woods </t>
  </si>
  <si>
    <t xml:space="preserve">Stacy Szukala </t>
  </si>
  <si>
    <t xml:space="preserve">Rose M. Floramo </t>
  </si>
  <si>
    <t xml:space="preserve">Kimberly S. Hanlon </t>
  </si>
  <si>
    <t xml:space="preserve">Kevin J. Muldowney </t>
  </si>
  <si>
    <t xml:space="preserve">Gregory M. Sek </t>
  </si>
  <si>
    <t xml:space="preserve">Dunkirk - Ward 3 1 </t>
  </si>
  <si>
    <t xml:space="preserve">Steve Szwejbka </t>
  </si>
  <si>
    <t xml:space="preserve">George S. Spitale </t>
  </si>
  <si>
    <t xml:space="preserve">Paul D. Whitford </t>
  </si>
  <si>
    <t xml:space="preserve">Maria B. Jones </t>
  </si>
  <si>
    <t xml:space="preserve">CITY COUNCIL AT LARGE, Jamestown </t>
  </si>
  <si>
    <t xml:space="preserve">Jamestown - Ward 1 1 </t>
  </si>
  <si>
    <t xml:space="preserve">Jamestown - Ward 1 2 </t>
  </si>
  <si>
    <t xml:space="preserve">Jamestown - Ward 2 1 </t>
  </si>
  <si>
    <t xml:space="preserve">Jamestown - Ward 3 1 </t>
  </si>
  <si>
    <t xml:space="preserve">Gregory P. Rabb  </t>
  </si>
  <si>
    <t xml:space="preserve">Gregory P. Rabb </t>
  </si>
  <si>
    <t xml:space="preserve">Kimberly A. Ecklund </t>
  </si>
  <si>
    <t>CITY TOTALS</t>
  </si>
  <si>
    <t xml:space="preserve">Jamestown - Ward 4 1 </t>
  </si>
  <si>
    <t xml:space="preserve">Jamestown - Ward 4 2 </t>
  </si>
  <si>
    <t xml:space="preserve">Jamestown - Ward 6 1 </t>
  </si>
  <si>
    <t>VOTE FOR ONE</t>
  </si>
  <si>
    <t>VOTE FOR TWO</t>
  </si>
  <si>
    <t>VOTE FOR THREE</t>
  </si>
  <si>
    <t>Bill Burnett</t>
  </si>
  <si>
    <t>Donald R. Steger</t>
  </si>
  <si>
    <t>Carl Vilardo, Jr.</t>
  </si>
  <si>
    <t>Kevin O'Connell</t>
  </si>
  <si>
    <t>Jerry W. Boltz</t>
  </si>
  <si>
    <t>G. Craig Miller</t>
  </si>
  <si>
    <t>Otis W. Barber</t>
  </si>
  <si>
    <t>Kenneth W. Chase</t>
  </si>
  <si>
    <t>Louis S. Delmonte, Sr.</t>
  </si>
  <si>
    <t>Catherine R. Peterson</t>
  </si>
  <si>
    <t>Cecil M. Miller III</t>
  </si>
  <si>
    <t>Howard L. Holthouse</t>
  </si>
  <si>
    <t>Scott G. Ferry</t>
  </si>
  <si>
    <t>Randall L. Present</t>
  </si>
  <si>
    <t>Gary L. Ryan</t>
  </si>
  <si>
    <t>Ronald L. Delcamp</t>
  </si>
  <si>
    <t>Joseph Vaccaro</t>
  </si>
  <si>
    <t>David G. Babcock</t>
  </si>
  <si>
    <t>James E. Oakes, Jr.</t>
  </si>
  <si>
    <t>Lewis E. Nickerson, Sr.</t>
  </si>
  <si>
    <t>James Fischer</t>
  </si>
  <si>
    <t>Gary Carlson</t>
  </si>
  <si>
    <t>Bryan Howard</t>
  </si>
  <si>
    <t>Lawrence A. Wallace</t>
  </si>
  <si>
    <t>John H. Walker II</t>
  </si>
  <si>
    <t>Jeffrey A. Piazza</t>
  </si>
  <si>
    <t>Arden E. Johnson</t>
  </si>
  <si>
    <t>Daniel F. Schrantz</t>
  </si>
  <si>
    <t>James V. Beightol</t>
  </si>
  <si>
    <t>David P. Ward</t>
  </si>
  <si>
    <t>Loretta Smith</t>
  </si>
  <si>
    <t>Darla J. Frost-Kianos</t>
  </si>
  <si>
    <t>Debra A. Gabel</t>
  </si>
  <si>
    <t>Michelle F. Lingenfelter</t>
  </si>
  <si>
    <t>Jeff C. Pierce</t>
  </si>
  <si>
    <t>Daniel W. Pavlock</t>
  </si>
  <si>
    <t>Robert L. Myers</t>
  </si>
  <si>
    <t>Jeffrey A. Feinen</t>
  </si>
  <si>
    <t>Charles E. Kelley, Jr.</t>
  </si>
  <si>
    <t>Jack S. Jones, Jr.</t>
  </si>
  <si>
    <t>Jill McFarland</t>
  </si>
  <si>
    <t>Roxane Sobecki</t>
  </si>
  <si>
    <t>Tricia DeJoe</t>
  </si>
  <si>
    <t>William J. Jakubowski</t>
  </si>
  <si>
    <t>Frank Baggiano</t>
  </si>
  <si>
    <t>James R. Shaffer</t>
  </si>
  <si>
    <t>Richard C. Feinen</t>
  </si>
  <si>
    <t>Tim Wendell</t>
  </si>
  <si>
    <t>Joshua Freifeld</t>
  </si>
  <si>
    <t>Carl D. Smallback</t>
  </si>
  <si>
    <t>Jerry Laporte</t>
  </si>
  <si>
    <t>David Narducci</t>
  </si>
  <si>
    <t>Alan Hall</t>
  </si>
  <si>
    <t>John R. Best</t>
  </si>
  <si>
    <t>David F. Richir</t>
  </si>
  <si>
    <t>John C. Cresanti</t>
  </si>
  <si>
    <t>Alfredo Valentin</t>
  </si>
  <si>
    <t>George Kolibar</t>
  </si>
  <si>
    <t>Julie Szumigala</t>
  </si>
  <si>
    <t>Lawrence J. Ball</t>
  </si>
  <si>
    <t>Tim Smith</t>
  </si>
  <si>
    <t>Thomas J. Carlson</t>
  </si>
  <si>
    <t>James D. Pavlock</t>
  </si>
  <si>
    <t>Michelle R. Wellacher</t>
  </si>
  <si>
    <t>Kenneth W. Bochmann</t>
  </si>
  <si>
    <t>Frederic P. Norton</t>
  </si>
  <si>
    <t>Roberta Valentine</t>
  </si>
  <si>
    <t>Timothy P. Card</t>
  </si>
  <si>
    <t>David J. Wilson</t>
  </si>
  <si>
    <t>Varsi A. Peterson</t>
  </si>
  <si>
    <t>Fritz C. Seegert</t>
  </si>
  <si>
    <t>Ronald D. Catalano</t>
  </si>
  <si>
    <t>Lydia Romer</t>
  </si>
  <si>
    <t>Richard A. Purol</t>
  </si>
  <si>
    <t>Michael Erlandson</t>
  </si>
  <si>
    <t>Patricia A. Christina</t>
  </si>
  <si>
    <t>Gene Heath</t>
  </si>
  <si>
    <t>Charles P. Civiletto</t>
  </si>
  <si>
    <t>WARD TOTALS</t>
  </si>
  <si>
    <t xml:space="preserve">Gary Carlson </t>
  </si>
  <si>
    <t xml:space="preserve">Timothy P. Card </t>
  </si>
  <si>
    <t xml:space="preserve">Kevin O'Connell </t>
  </si>
  <si>
    <t xml:space="preserve">Fritz C. Seegert </t>
  </si>
  <si>
    <t xml:space="preserve">Jill McFarland </t>
  </si>
  <si>
    <t xml:space="preserve">Frank Baggiano </t>
  </si>
  <si>
    <t xml:space="preserve">Michael Erlandson </t>
  </si>
  <si>
    <t xml:space="preserve">Cecil M. Miller III </t>
  </si>
  <si>
    <t xml:space="preserve">John C. Cresanti </t>
  </si>
  <si>
    <t xml:space="preserve">G. Craig Miller </t>
  </si>
  <si>
    <t xml:space="preserve">Randall L. Present </t>
  </si>
  <si>
    <t xml:space="preserve">Lawrence A. Wallace </t>
  </si>
  <si>
    <t xml:space="preserve">Arden E. Johnson </t>
  </si>
  <si>
    <t xml:space="preserve">Richard A. Purol </t>
  </si>
  <si>
    <t xml:space="preserve">Kenneth W. Chase </t>
  </si>
  <si>
    <t xml:space="preserve">Debra A. Gabel </t>
  </si>
  <si>
    <t xml:space="preserve">Carl D. Smallback </t>
  </si>
  <si>
    <t xml:space="preserve">Tim Wendell </t>
  </si>
  <si>
    <t xml:space="preserve">Bill Burnett </t>
  </si>
  <si>
    <t xml:space="preserve">Bryan Howard </t>
  </si>
  <si>
    <t xml:space="preserve">David P. Ward </t>
  </si>
  <si>
    <t>CIT</t>
  </si>
  <si>
    <t xml:space="preserve">Thomas J. Carlson </t>
  </si>
  <si>
    <t xml:space="preserve">David Narducci </t>
  </si>
  <si>
    <t xml:space="preserve">James Fischer </t>
  </si>
  <si>
    <t xml:space="preserve">Lewis E. Nickerson, Sr. </t>
  </si>
  <si>
    <t xml:space="preserve">Varsi A. Peterson </t>
  </si>
  <si>
    <t xml:space="preserve">Daniel W. Pavlock </t>
  </si>
  <si>
    <t xml:space="preserve">Kenneth W. Bochmann </t>
  </si>
  <si>
    <t xml:space="preserve">Thomas E. Allison </t>
  </si>
  <si>
    <t xml:space="preserve">Michelle F. Lingenfelter </t>
  </si>
  <si>
    <t xml:space="preserve">Jack S. Jones, Jr. </t>
  </si>
  <si>
    <t xml:space="preserve">Lawrence J. Ball </t>
  </si>
  <si>
    <t xml:space="preserve">James R. Shaffer </t>
  </si>
  <si>
    <t xml:space="preserve">Frederic P. Norton </t>
  </si>
  <si>
    <t xml:space="preserve">Gary L. Ryan </t>
  </si>
  <si>
    <t xml:space="preserve">Donald R. Steger </t>
  </si>
  <si>
    <t xml:space="preserve">Roberta Valentine </t>
  </si>
  <si>
    <t xml:space="preserve">Tricia DeJoe </t>
  </si>
  <si>
    <t xml:space="preserve">Charles P. Civiletto </t>
  </si>
  <si>
    <t xml:space="preserve">Patricia A. Christina </t>
  </si>
  <si>
    <t xml:space="preserve">James E. Oakes, Jr. </t>
  </si>
  <si>
    <t xml:space="preserve">Daniel F. Schrantz </t>
  </si>
  <si>
    <t xml:space="preserve">Roxane Sobecki </t>
  </si>
  <si>
    <t xml:space="preserve">Robert L. Myers </t>
  </si>
  <si>
    <t xml:space="preserve">Jerry W. Boltz </t>
  </si>
  <si>
    <t xml:space="preserve">Alfredo Valentin </t>
  </si>
  <si>
    <t xml:space="preserve">Charles E. Kelley, Jr. </t>
  </si>
  <si>
    <t xml:space="preserve">Louis S. Delmonte, Sr. </t>
  </si>
  <si>
    <t xml:space="preserve">Julie Szumigala </t>
  </si>
  <si>
    <t xml:space="preserve">Lydia Romer </t>
  </si>
  <si>
    <t xml:space="preserve">Jeff C. Pierce </t>
  </si>
  <si>
    <t xml:space="preserve">Richard C. Feinen </t>
  </si>
  <si>
    <t xml:space="preserve">Jeffrey A. Feinen </t>
  </si>
  <si>
    <t xml:space="preserve">David J. Wilson </t>
  </si>
  <si>
    <t xml:space="preserve"> REP</t>
  </si>
  <si>
    <t xml:space="preserve">Otis W. Barber </t>
  </si>
  <si>
    <t xml:space="preserve">Tim Smith </t>
  </si>
  <si>
    <t xml:space="preserve">Jerry Laporte </t>
  </si>
  <si>
    <t xml:space="preserve">David G. Babcock </t>
  </si>
  <si>
    <t xml:space="preserve">SUPERVISOR, Arkwright </t>
  </si>
  <si>
    <t xml:space="preserve">TOWN COUNCIL, Arkwright </t>
  </si>
  <si>
    <t>TOWN JUSTICE, Busti</t>
  </si>
  <si>
    <t>TOWN COUNCIL, Busti</t>
  </si>
  <si>
    <t>SUPERVISOR, Carroll</t>
  </si>
  <si>
    <t>TOWN COUNCIL, Carroll</t>
  </si>
  <si>
    <t xml:space="preserve">SUPERINTENDENT OF HIGHWAYS, Carroll </t>
  </si>
  <si>
    <t xml:space="preserve">SUPERVISOR, Charlotte </t>
  </si>
  <si>
    <t xml:space="preserve">TOWN CLERK, Charlotte </t>
  </si>
  <si>
    <t>Arkwright 1</t>
  </si>
  <si>
    <t>Carroll 2</t>
  </si>
  <si>
    <t>Charlotte 2</t>
  </si>
  <si>
    <t>Chautauqua 4</t>
  </si>
  <si>
    <t xml:space="preserve">Dunkirk Town 1  </t>
  </si>
  <si>
    <t xml:space="preserve">Ellicott - Ward 1 2 </t>
  </si>
  <si>
    <t xml:space="preserve">Ellicott - Ward 4 2 </t>
  </si>
  <si>
    <t xml:space="preserve">French Creek 1 </t>
  </si>
  <si>
    <t xml:space="preserve">Hanover 1 </t>
  </si>
  <si>
    <t xml:space="preserve">Hanover 6 </t>
  </si>
  <si>
    <t xml:space="preserve">Harmony 2 </t>
  </si>
  <si>
    <t xml:space="preserve">Kiantone 1  </t>
  </si>
  <si>
    <t xml:space="preserve">Mina 1 </t>
  </si>
  <si>
    <t xml:space="preserve">Poland 2 </t>
  </si>
  <si>
    <t xml:space="preserve">Pomfret 1  </t>
  </si>
  <si>
    <t xml:space="preserve">Pomfret 9 </t>
  </si>
  <si>
    <t xml:space="preserve">Portland 3 </t>
  </si>
  <si>
    <t xml:space="preserve">Sheridan 1 </t>
  </si>
  <si>
    <t xml:space="preserve">Sherman 1 </t>
  </si>
  <si>
    <t xml:space="preserve">Stockton 3 </t>
  </si>
  <si>
    <t xml:space="preserve">Westfield 2 </t>
  </si>
  <si>
    <t xml:space="preserve">Westfield 3 </t>
  </si>
  <si>
    <t>TOWN COUNCIL, Clymer</t>
  </si>
  <si>
    <t xml:space="preserve">TAX COLLECTOR, Clymer </t>
  </si>
  <si>
    <t xml:space="preserve">SUPERVISOR, Dunkirk </t>
  </si>
  <si>
    <t xml:space="preserve">TOWN CLERK, Dunkirk </t>
  </si>
  <si>
    <t>TOWN JUSTICE, Dunkirk</t>
  </si>
  <si>
    <t>TOWN COUNCIL, Dunkirk</t>
  </si>
  <si>
    <t xml:space="preserve">SUPERINTENDENT OF HIGHWAYS, Dunkirk </t>
  </si>
  <si>
    <t xml:space="preserve">SUPERVISOR, Ellery </t>
  </si>
  <si>
    <t xml:space="preserve">TOWN JUSTICE, Ellery </t>
  </si>
  <si>
    <t xml:space="preserve">TOWN COUNCIL, Ellery </t>
  </si>
  <si>
    <t xml:space="preserve">SUPERVISOR, Ellicott </t>
  </si>
  <si>
    <t xml:space="preserve">TOWN CLERK, Ellicott </t>
  </si>
  <si>
    <t xml:space="preserve">TOWN JUSTICE, Ellicott </t>
  </si>
  <si>
    <t>TOWN COUNCIL 1st Ward, Ellicott</t>
  </si>
  <si>
    <t>TOWN COUNCIL 2nd Ward, Ellicott</t>
  </si>
  <si>
    <t>TOWN COUNCIL 3rd Ward, Ellicott</t>
  </si>
  <si>
    <t xml:space="preserve">TOWN COUNCIL 4th Ward, Ellicott </t>
  </si>
  <si>
    <t>SUPERINTENDENT OF HIGHWAYS, Ellicott</t>
  </si>
  <si>
    <t xml:space="preserve">TOWN COUNCIL, Ellington </t>
  </si>
  <si>
    <t xml:space="preserve">SUPERVISOR, French Creek </t>
  </si>
  <si>
    <t>TOWN CLERK, French Creek</t>
  </si>
  <si>
    <t xml:space="preserve">TOWN JUSTICE, French Creek </t>
  </si>
  <si>
    <t>TOWN COUNCIL, French Creek</t>
  </si>
  <si>
    <t>TAX COLLECTOR, French Creek</t>
  </si>
  <si>
    <t>SUPERINTENDENT OF HIGHWAYS, French Creek</t>
  </si>
  <si>
    <t>SUPERVISOR, Gerry</t>
  </si>
  <si>
    <t>TOWN CLERK, Gerry</t>
  </si>
  <si>
    <t>TOWN COUNCIL, Gerry</t>
  </si>
  <si>
    <t>SUPERINTENDENT OF HIGHWAYS, Gerry</t>
  </si>
  <si>
    <t xml:space="preserve">TOWN JUSTICE, Hanover </t>
  </si>
  <si>
    <t xml:space="preserve">TOWN COUNCIL, Hanover  </t>
  </si>
  <si>
    <t xml:space="preserve">SUPERVISOR, Harmony  </t>
  </si>
  <si>
    <t>TOWN CLERK, Harmony</t>
  </si>
  <si>
    <t xml:space="preserve">TOWN JUSTICE, Harmony </t>
  </si>
  <si>
    <t>TOWN COUNCIL, Harmony</t>
  </si>
  <si>
    <t xml:space="preserve">TAX COLLECTOR, Harmony </t>
  </si>
  <si>
    <t>SUPERINTENDENT OF HIGHWAYS, Harmony</t>
  </si>
  <si>
    <t>SUPERVISOR, Kiantone</t>
  </si>
  <si>
    <t>TOWN CLERK, Kiantone</t>
  </si>
  <si>
    <t>TOWN JUSTICE, Kiantone</t>
  </si>
  <si>
    <t xml:space="preserve">TOWN COUNCIL, Kiantone </t>
  </si>
  <si>
    <t>SUPERINTENDENT OF HIGHWAYS, Kiantone</t>
  </si>
  <si>
    <t>SUPERVISOR, Mina</t>
  </si>
  <si>
    <t xml:space="preserve">TOWN CLERK, Mina </t>
  </si>
  <si>
    <t>TOWN COUNCIL, Mina</t>
  </si>
  <si>
    <t>SUPERINTENDENT OF HIGHWAYS, Mina</t>
  </si>
  <si>
    <t>SUPERVISOR, North Harmony</t>
  </si>
  <si>
    <t>TOWN CLERK, North Harmony</t>
  </si>
  <si>
    <t>TOWN COUNCIL, North Harmony</t>
  </si>
  <si>
    <t>SUPERINTENDENT OF HIGHWAYS, North Harmony</t>
  </si>
  <si>
    <t>SUPERVISOR, Poland</t>
  </si>
  <si>
    <t>TOWN CLERK, Poland</t>
  </si>
  <si>
    <t>TOWN JUSTICE, Poland</t>
  </si>
  <si>
    <t xml:space="preserve">TOWN COUNCIL, Poland </t>
  </si>
  <si>
    <t xml:space="preserve">SUPERVISOR, Pomfret </t>
  </si>
  <si>
    <t xml:space="preserve">TOWN CLERK, Pomfret </t>
  </si>
  <si>
    <t>TOWN COUNCIL, Pomfret</t>
  </si>
  <si>
    <t xml:space="preserve">SUPERINTENDENT OF HIGHWAYS, Pomfret </t>
  </si>
  <si>
    <t>SUPERVISOR, Portland</t>
  </si>
  <si>
    <t xml:space="preserve">TOWN CLERK, Portland </t>
  </si>
  <si>
    <t xml:space="preserve">TOWN JUSTICE, Portland </t>
  </si>
  <si>
    <t xml:space="preserve">TOWN COUNCIL, Portland </t>
  </si>
  <si>
    <t>TAX COLLECTOR, Portland</t>
  </si>
  <si>
    <t xml:space="preserve">SUPERINTENDENT OF HIGHWAYS, Portland </t>
  </si>
  <si>
    <t>TOWN COUNCIL, Ripley</t>
  </si>
  <si>
    <t>SUPERVISOR, Sheridan</t>
  </si>
  <si>
    <t>TOWN CLERK, Sheridan</t>
  </si>
  <si>
    <t>TOWN JUSTICE, Sheridan</t>
  </si>
  <si>
    <t xml:space="preserve">TOWN COUNCIL, Sheridan </t>
  </si>
  <si>
    <t>SUPERINTENDENT OF HIGHWAYS, Sheridan</t>
  </si>
  <si>
    <t>TOWN COUNCIL, Sherman</t>
  </si>
  <si>
    <t>SUPERVISOR  (To Fill Vacancy), Stockton</t>
  </si>
  <si>
    <t>TOWN JUSTICE, Stockton</t>
  </si>
  <si>
    <t xml:space="preserve">TOWN COUNCIL, Stockton </t>
  </si>
  <si>
    <t xml:space="preserve">TOWN COUNCIL, Villenova  </t>
  </si>
  <si>
    <t xml:space="preserve">SUPERVISOR, Westfield  </t>
  </si>
  <si>
    <t xml:space="preserve">TOWN CLERK, Westfield </t>
  </si>
  <si>
    <t xml:space="preserve">TOWN JUSTICE, Westfield  </t>
  </si>
  <si>
    <t xml:space="preserve">TOWN COUNCIL, Westfield </t>
  </si>
  <si>
    <t xml:space="preserve">SUPERINTENDENT OF HIGHWAYS, Westfield </t>
  </si>
  <si>
    <t>TOWN JUSTICE, Mina</t>
  </si>
  <si>
    <t>TAX</t>
  </si>
  <si>
    <t>Frederic P. Norton *</t>
  </si>
  <si>
    <t xml:space="preserve">Lawrence J. Ball* </t>
  </si>
  <si>
    <t>James R. Shaffer*</t>
  </si>
  <si>
    <t>Walter H. Dahlgren*</t>
  </si>
  <si>
    <t>Lyle T. Hajdu*</t>
  </si>
  <si>
    <t>Jesse M. Robbins*</t>
  </si>
  <si>
    <t xml:space="preserve">Jack S. Jones, Jr.* </t>
  </si>
  <si>
    <t>Michelle F. Lingenfelter *</t>
  </si>
  <si>
    <t>Carl J. Middleton*</t>
  </si>
  <si>
    <t xml:space="preserve">Thomas E. Allison* </t>
  </si>
  <si>
    <t>Kenneth W. Bochmann*</t>
  </si>
  <si>
    <t xml:space="preserve">Darla J. Frost-Kianos* </t>
  </si>
  <si>
    <t xml:space="preserve">Varsi A. Peterson* </t>
  </si>
  <si>
    <t xml:space="preserve">Daniel W. Pavlock* </t>
  </si>
  <si>
    <t>Lewis E. Nickerson, Sr.*</t>
  </si>
  <si>
    <t xml:space="preserve">James Fischer* </t>
  </si>
  <si>
    <t>David Narducci*</t>
  </si>
  <si>
    <t xml:space="preserve">David P. Ward* </t>
  </si>
  <si>
    <t xml:space="preserve">Thomas J. Carlson* </t>
  </si>
  <si>
    <t xml:space="preserve">Tim Wendell* </t>
  </si>
  <si>
    <t>Kevin C. Anderson*</t>
  </si>
  <si>
    <t>Mary J. Pulliam*</t>
  </si>
  <si>
    <t xml:space="preserve">Carl D. Smallback* </t>
  </si>
  <si>
    <t xml:space="preserve">Debra A. Gabel* </t>
  </si>
  <si>
    <t xml:space="preserve">Kenneth W. Chase* </t>
  </si>
  <si>
    <t>James R. Abbey*</t>
  </si>
  <si>
    <t>Russell A. Hunink*</t>
  </si>
  <si>
    <t>John M. Holthouse*</t>
  </si>
  <si>
    <t>Martha C. Keys*</t>
  </si>
  <si>
    <t xml:space="preserve">Richard A. Purol* </t>
  </si>
  <si>
    <t>Jean M. Crane*</t>
  </si>
  <si>
    <t>Priscilla N. Penfold*</t>
  </si>
  <si>
    <t>Terrence Bender*</t>
  </si>
  <si>
    <t>Juan Pagan*</t>
  </si>
  <si>
    <t>Robert L. Penharlow*</t>
  </si>
  <si>
    <t>Richard J. Butts, Jr.*</t>
  </si>
  <si>
    <t xml:space="preserve">Arden E. Johnson* </t>
  </si>
  <si>
    <t xml:space="preserve">Randall L. Present* </t>
  </si>
  <si>
    <t xml:space="preserve">Lawrence A. Wallace* </t>
  </si>
  <si>
    <t xml:space="preserve">John C. Cresanti* </t>
  </si>
  <si>
    <t>G. Craig Miller *</t>
  </si>
  <si>
    <t xml:space="preserve">Cecil M. Miller III* </t>
  </si>
  <si>
    <t xml:space="preserve">Michael Erlandson* </t>
  </si>
  <si>
    <t>Sally Jaroszynski*</t>
  </si>
  <si>
    <t>Brian N. Orlando*</t>
  </si>
  <si>
    <t>Robert G. Heintzelman*</t>
  </si>
  <si>
    <t>Lucian C. Lodestro*</t>
  </si>
  <si>
    <t>George A. Beckerink*</t>
  </si>
  <si>
    <t>Marvin E. Shellhouse*</t>
  </si>
  <si>
    <t xml:space="preserve">James V. Beightol* </t>
  </si>
  <si>
    <t>Tamara O. Miles*</t>
  </si>
  <si>
    <t>David J. White*</t>
  </si>
  <si>
    <t>Arlene R. Bemis*</t>
  </si>
  <si>
    <t>Christopher L. Hill*</t>
  </si>
  <si>
    <t>Leo K. McCray*</t>
  </si>
  <si>
    <t>Norvel R. Willink*</t>
  </si>
  <si>
    <t>Lois J. Sphon*</t>
  </si>
  <si>
    <t>Arthur J. Malecki*</t>
  </si>
  <si>
    <t>John R. Crossley*</t>
  </si>
  <si>
    <t>Recia L. Myers*</t>
  </si>
  <si>
    <t>Linda D. Bartholomew*</t>
  </si>
  <si>
    <t>Robert B. Heitzenrater*</t>
  </si>
  <si>
    <t>Mark A. Risley*</t>
  </si>
  <si>
    <t>Richard J. Saletta*</t>
  </si>
  <si>
    <t>Fritz C. Seegert*</t>
  </si>
  <si>
    <t xml:space="preserve">Kevin O'Connell* </t>
  </si>
  <si>
    <t>Todd E. Eddy*</t>
  </si>
  <si>
    <t>Shelly J. Johnson*</t>
  </si>
  <si>
    <t>Bruce S. Scolton*</t>
  </si>
  <si>
    <t>Mark Stow*</t>
  </si>
  <si>
    <t>Beverley M. Lubi*</t>
  </si>
  <si>
    <t>Carrie D. Finnerty*</t>
  </si>
  <si>
    <t xml:space="preserve">Timothy P. Card* </t>
  </si>
  <si>
    <t xml:space="preserve">Jeffrey A. Piazza* </t>
  </si>
  <si>
    <t>Melanie R. Hutley*</t>
  </si>
  <si>
    <t>James Kosthorst*</t>
  </si>
  <si>
    <t>Mindy N. Ostrander*</t>
  </si>
  <si>
    <t>Kevin E. Myers*</t>
  </si>
  <si>
    <t>Kurt E. Sturzenbecker*</t>
  </si>
  <si>
    <t xml:space="preserve">Gary Carlson* </t>
  </si>
  <si>
    <t>Rebecca N. Brumagin*</t>
  </si>
  <si>
    <t>Joan R. Himelein*</t>
  </si>
  <si>
    <t>Craig W. Kinney*</t>
  </si>
  <si>
    <t>Denis R. Cooper*</t>
  </si>
  <si>
    <t>Dennis M. Luce*</t>
  </si>
  <si>
    <t>Paul R. Scarem*</t>
  </si>
  <si>
    <t>Sally P. Carlson*</t>
  </si>
  <si>
    <t>Nancy M. Thomas*</t>
  </si>
  <si>
    <t>Richard Sena*</t>
  </si>
  <si>
    <t>Frank E. Stow, Jr.*</t>
  </si>
  <si>
    <t xml:space="preserve">Gary L. Ryan* </t>
  </si>
  <si>
    <t>James C. Cooper*</t>
  </si>
  <si>
    <t>Barbara E. Leyman-Czerniak*</t>
  </si>
  <si>
    <t>Julie B. Hewitt*</t>
  </si>
  <si>
    <t>Kathleen M. Stanton*</t>
  </si>
  <si>
    <t>James Sopak*</t>
  </si>
  <si>
    <t xml:space="preserve">Donald R. Steger* </t>
  </si>
  <si>
    <t xml:space="preserve">Roberta Valentine* </t>
  </si>
  <si>
    <t xml:space="preserve">Charles P. Civiletto* </t>
  </si>
  <si>
    <t xml:space="preserve">Patricia A. Christina* </t>
  </si>
  <si>
    <t xml:space="preserve">James E. Oakes, Jr.* </t>
  </si>
  <si>
    <t xml:space="preserve">Daniel F. Schrantz* </t>
  </si>
  <si>
    <t xml:space="preserve">Roxane Sobecki* </t>
  </si>
  <si>
    <t xml:space="preserve">Robert L. Myers* </t>
  </si>
  <si>
    <t xml:space="preserve">Jerry W. Boltz* </t>
  </si>
  <si>
    <t>Rick M. Manzella*</t>
  </si>
  <si>
    <t>Susan J. Hindman*</t>
  </si>
  <si>
    <t>Charles E. Kelley, Jr.*</t>
  </si>
  <si>
    <t>Douglas A. Bowen*</t>
  </si>
  <si>
    <t>Patricia A. Hathaway*</t>
  </si>
  <si>
    <t xml:space="preserve">Louis S. Delmonte, Sr.* </t>
  </si>
  <si>
    <t xml:space="preserve">Julie Szumigala* </t>
  </si>
  <si>
    <t xml:space="preserve">Lydia Romer* </t>
  </si>
  <si>
    <t xml:space="preserve">Richard C. Feinen* </t>
  </si>
  <si>
    <t>Charles D. Dillenburg*</t>
  </si>
  <si>
    <t xml:space="preserve">Jeffrey A. Feinen* </t>
  </si>
  <si>
    <t>Howard E. Crump*</t>
  </si>
  <si>
    <t>Gerald W. Russell*</t>
  </si>
  <si>
    <t xml:space="preserve">David J. Wilson* </t>
  </si>
  <si>
    <t>Otis W. Barber*</t>
  </si>
  <si>
    <t>Stanley P. Zembryski*</t>
  </si>
  <si>
    <t>Allen S. Chase*</t>
  </si>
  <si>
    <t>Melvin D. Conklin*</t>
  </si>
  <si>
    <t>Sue E. Ecker-Newton*</t>
  </si>
  <si>
    <t>Martha Bills*</t>
  </si>
  <si>
    <t xml:space="preserve">Tim Smith* </t>
  </si>
  <si>
    <t xml:space="preserve">Jerry Laporte* </t>
  </si>
  <si>
    <t>Ray Schuster*</t>
  </si>
  <si>
    <t>David A. Spann*</t>
  </si>
  <si>
    <t xml:space="preserve">David G. Babcock* </t>
  </si>
  <si>
    <t>Anthony J. Dolce*</t>
  </si>
  <si>
    <t>CITY COUNCIL 1st Ward, Dunkirk</t>
  </si>
  <si>
    <t xml:space="preserve">CITY COUNCIL 2nd Ward, Dunkirk </t>
  </si>
  <si>
    <t xml:space="preserve">CITY COUNCIL 3rd Ward, Dunkirk </t>
  </si>
  <si>
    <t xml:space="preserve">CITY COUNCIL 4th Ward, Dunkirk </t>
  </si>
  <si>
    <t xml:space="preserve">Michael D. Michalski* </t>
  </si>
  <si>
    <t xml:space="preserve">Kevin J. Muldowney* </t>
  </si>
  <si>
    <t xml:space="preserve">Rose M. Floramo* </t>
  </si>
  <si>
    <t xml:space="preserve">Stacy Szukala* </t>
  </si>
  <si>
    <t xml:space="preserve">Mark Woods* </t>
  </si>
  <si>
    <t xml:space="preserve">Thomas Mleczko* </t>
  </si>
  <si>
    <t xml:space="preserve">Mark Wisniewski* </t>
  </si>
  <si>
    <t xml:space="preserve">Anthony D. Porpiglia* </t>
  </si>
  <si>
    <t xml:space="preserve">Gregory J. Edwards* </t>
  </si>
  <si>
    <t xml:space="preserve">Stephen W. Cass* </t>
  </si>
  <si>
    <t xml:space="preserve">David W. Foley* </t>
  </si>
  <si>
    <t xml:space="preserve">Sandra Sopak* </t>
  </si>
  <si>
    <t xml:space="preserve">John P. Gullo II* </t>
  </si>
  <si>
    <t xml:space="preserve">Bob M. Scudder* </t>
  </si>
  <si>
    <t xml:space="preserve">Keith D. Ahlstrom* </t>
  </si>
  <si>
    <t>Shaun P. Heenan*</t>
  </si>
  <si>
    <t>Robert Duff*</t>
  </si>
  <si>
    <t xml:space="preserve">George M. Borrello* </t>
  </si>
  <si>
    <t xml:space="preserve">Jerry L. Park* </t>
  </si>
  <si>
    <t xml:space="preserve">John W. Runkle* </t>
  </si>
  <si>
    <t xml:space="preserve">Ronald A. Lemon* </t>
  </si>
  <si>
    <t xml:space="preserve">Larry L. Barmore* </t>
  </si>
  <si>
    <t xml:space="preserve">Mark J. Tarbrake* </t>
  </si>
  <si>
    <t>Victoria James*</t>
  </si>
  <si>
    <t xml:space="preserve">Lori Cornell* </t>
  </si>
  <si>
    <t xml:space="preserve">Paula DeJoy* </t>
  </si>
  <si>
    <t xml:space="preserve">Scot Stutzman* </t>
  </si>
  <si>
    <t>Maria Kindberg*</t>
  </si>
  <si>
    <t xml:space="preserve">Chuck Nazzaro* </t>
  </si>
  <si>
    <t xml:space="preserve">Richard C. Babbage* </t>
  </si>
  <si>
    <t>Rudy Mueller*</t>
  </si>
  <si>
    <t xml:space="preserve">Jay Gould* </t>
  </si>
  <si>
    <t xml:space="preserve">Fred Croscut* </t>
  </si>
  <si>
    <t xml:space="preserve">James E. Caflisch* </t>
  </si>
  <si>
    <t xml:space="preserve">Douglas V. Richmond* </t>
  </si>
  <si>
    <t>Thomas DeJoe*</t>
  </si>
  <si>
    <t xml:space="preserve">CITY COUNCIL 1st Ward, Jamestown </t>
  </si>
  <si>
    <t>CITY COUNCIL 2nd Ward, Jamestown</t>
  </si>
  <si>
    <t>CITY COUNCIL 3rd Ward, Jamestown</t>
  </si>
  <si>
    <t>CITY COUNCIL 4th Ward, Jamestown</t>
  </si>
  <si>
    <t>CITY COUNCIL 5th Ward, Jamestown</t>
  </si>
  <si>
    <t>CITY COUNCIL 6th Ward, Jamestown</t>
  </si>
  <si>
    <t xml:space="preserve">Steve Szwejbka* </t>
  </si>
  <si>
    <t xml:space="preserve">Anthony J. Dolce* </t>
  </si>
  <si>
    <t>Michael Taylor*</t>
  </si>
  <si>
    <t>Vincent DeJoy III*</t>
  </si>
  <si>
    <t xml:space="preserve">Maria B. Jones* </t>
  </si>
  <si>
    <t xml:space="preserve">Paul D. Whitford* </t>
  </si>
  <si>
    <t xml:space="preserve">George S. Spitale* </t>
  </si>
  <si>
    <t xml:space="preserve">Gregory P. Rabb*  </t>
  </si>
  <si>
    <t xml:space="preserve">Kimberly A. Ecklund* </t>
  </si>
  <si>
    <t>Jeffrey Deitrich</t>
  </si>
  <si>
    <t>Sam Ognibene</t>
  </si>
  <si>
    <t>Todd Beckerink</t>
  </si>
  <si>
    <t>Loren Kent</t>
  </si>
  <si>
    <t>Herbert Best</t>
  </si>
  <si>
    <t>Thomas Buczkowski</t>
  </si>
  <si>
    <t>Brandon Short</t>
  </si>
  <si>
    <t>James Mattone</t>
  </si>
  <si>
    <t>Wanda Bentley</t>
  </si>
  <si>
    <t>David Roach</t>
  </si>
  <si>
    <t>Peter Peden</t>
  </si>
  <si>
    <t>Phil Julian</t>
  </si>
  <si>
    <t>Mark Speziale</t>
  </si>
  <si>
    <t>VOTE ONCE</t>
  </si>
  <si>
    <t>NO</t>
  </si>
  <si>
    <t>PROPOSAL THREE Change the office of Town Supervisor to a 4 year term</t>
  </si>
  <si>
    <t>YES*</t>
  </si>
  <si>
    <t xml:space="preserve"> PRO</t>
  </si>
  <si>
    <t>County Legislator Dist.  7</t>
  </si>
  <si>
    <t>Leon H. Beightol</t>
  </si>
  <si>
    <t>Robert T. Stewart</t>
  </si>
  <si>
    <t/>
  </si>
  <si>
    <t>Charlotte        E.D.2</t>
  </si>
  <si>
    <t>Cherry Creek     E.D.1</t>
  </si>
  <si>
    <t>Ellington        E.D.1</t>
  </si>
  <si>
    <t>Poland           E.D.1</t>
  </si>
  <si>
    <t>Poland           E.D.2</t>
  </si>
  <si>
    <t xml:space="preserve">       Total Towns</t>
  </si>
  <si>
    <t>Robert T. Stewart*</t>
  </si>
  <si>
    <t>As of 2/24/10 2:30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</si>
</sst>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7"/>
      <color indexed="9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1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74">
    <xf numFmtId="0" fontId="0" fillId="0" borderId="0" xfId="0"/>
    <xf numFmtId="49" fontId="3" fillId="24" borderId="0" xfId="0" applyNumberFormat="1" applyFont="1" applyFill="1" applyAlignment="1">
      <alignment horizontal="left" vertical="top"/>
    </xf>
    <xf numFmtId="0" fontId="5" fillId="24" borderId="0" xfId="0" applyFont="1" applyFill="1" applyAlignment="1">
      <alignment horizontal="center"/>
    </xf>
    <xf numFmtId="49" fontId="4" fillId="25" borderId="0" xfId="0" applyNumberFormat="1" applyFont="1" applyFill="1" applyAlignment="1">
      <alignment horizontal="right" vertical="top"/>
    </xf>
    <xf numFmtId="49" fontId="4" fillId="0" borderId="0" xfId="0" applyNumberFormat="1" applyFont="1" applyFill="1" applyAlignment="1">
      <alignment horizontal="left" vertical="top"/>
    </xf>
    <xf numFmtId="49" fontId="4" fillId="0" borderId="0" xfId="0" applyNumberFormat="1" applyFont="1" applyFill="1" applyAlignment="1">
      <alignment horizontal="right" vertical="top"/>
    </xf>
    <xf numFmtId="0" fontId="3" fillId="24" borderId="0" xfId="0" applyFont="1" applyFill="1" applyAlignment="1">
      <alignment horizontal="center"/>
    </xf>
    <xf numFmtId="0" fontId="0" fillId="24" borderId="0" xfId="0" applyFill="1"/>
    <xf numFmtId="0" fontId="5" fillId="24" borderId="0" xfId="0" applyFont="1" applyFill="1" applyAlignment="1">
      <alignment horizontal="center" wrapText="1"/>
    </xf>
    <xf numFmtId="0" fontId="2" fillId="0" borderId="0" xfId="0" applyFont="1"/>
    <xf numFmtId="0" fontId="3" fillId="24" borderId="0" xfId="0" applyFont="1" applyFill="1" applyAlignment="1">
      <alignment horizontal="center" textRotation="90" wrapText="1"/>
    </xf>
    <xf numFmtId="0" fontId="2" fillId="0" borderId="0" xfId="0" applyFont="1" applyAlignment="1">
      <alignment textRotation="90" wrapText="1"/>
    </xf>
    <xf numFmtId="0" fontId="3" fillId="24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" fillId="24" borderId="0" xfId="0" applyFont="1" applyFill="1" applyAlignment="1">
      <alignment wrapText="1"/>
    </xf>
    <xf numFmtId="0" fontId="6" fillId="24" borderId="0" xfId="0" applyFont="1" applyFill="1" applyAlignment="1">
      <alignment horizontal="center" textRotation="90" wrapText="1"/>
    </xf>
    <xf numFmtId="0" fontId="2" fillId="24" borderId="0" xfId="0" applyFont="1" applyFill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top"/>
    </xf>
    <xf numFmtId="49" fontId="5" fillId="24" borderId="0" xfId="0" applyNumberFormat="1" applyFont="1" applyFill="1" applyAlignment="1">
      <alignment horizontal="left" wrapText="1"/>
    </xf>
    <xf numFmtId="0" fontId="5" fillId="24" borderId="0" xfId="0" applyFont="1" applyFill="1" applyAlignment="1">
      <alignment horizontal="center" textRotation="90" wrapText="1"/>
    </xf>
    <xf numFmtId="1" fontId="0" fillId="0" borderId="0" xfId="0" applyNumberFormat="1"/>
    <xf numFmtId="49" fontId="4" fillId="0" borderId="10" xfId="0" applyNumberFormat="1" applyFont="1" applyFill="1" applyBorder="1" applyAlignment="1">
      <alignment horizontal="left" vertical="top"/>
    </xf>
    <xf numFmtId="0" fontId="8" fillId="0" borderId="10" xfId="0" applyNumberFormat="1" applyFont="1" applyFill="1" applyBorder="1" applyAlignment="1">
      <alignment horizontal="right" vertical="top"/>
    </xf>
    <xf numFmtId="1" fontId="8" fillId="0" borderId="10" xfId="0" applyNumberFormat="1" applyFont="1" applyFill="1" applyBorder="1" applyAlignment="1">
      <alignment horizontal="right" vertical="top"/>
    </xf>
    <xf numFmtId="0" fontId="2" fillId="0" borderId="10" xfId="0" applyFont="1" applyBorder="1" applyAlignment="1">
      <alignment horizontal="right"/>
    </xf>
    <xf numFmtId="0" fontId="8" fillId="0" borderId="10" xfId="0" applyNumberFormat="1" applyFont="1" applyFill="1" applyBorder="1" applyAlignment="1" applyProtection="1">
      <alignment horizontal="right" vertical="top"/>
      <protection locked="0"/>
    </xf>
    <xf numFmtId="1" fontId="8" fillId="0" borderId="10" xfId="0" applyNumberFormat="1" applyFont="1" applyFill="1" applyBorder="1" applyAlignment="1" applyProtection="1">
      <alignment horizontal="right" vertical="top"/>
      <protection locked="0"/>
    </xf>
    <xf numFmtId="0" fontId="2" fillId="0" borderId="10" xfId="0" applyFont="1" applyBorder="1" applyAlignment="1" applyProtection="1">
      <alignment horizontal="right"/>
      <protection locked="0"/>
    </xf>
    <xf numFmtId="0" fontId="5" fillId="24" borderId="11" xfId="0" applyFont="1" applyFill="1" applyBorder="1" applyAlignment="1">
      <alignment horizontal="right"/>
    </xf>
    <xf numFmtId="0" fontId="7" fillId="24" borderId="11" xfId="0" applyFont="1" applyFill="1" applyBorder="1"/>
    <xf numFmtId="0" fontId="0" fillId="24" borderId="12" xfId="0" applyFill="1" applyBorder="1"/>
    <xf numFmtId="49" fontId="8" fillId="0" borderId="10" xfId="0" applyNumberFormat="1" applyFont="1" applyFill="1" applyBorder="1" applyAlignment="1">
      <alignment horizontal="right" vertical="top"/>
    </xf>
    <xf numFmtId="0" fontId="10" fillId="0" borderId="0" xfId="0" applyFont="1"/>
    <xf numFmtId="0" fontId="11" fillId="24" borderId="0" xfId="0" applyFont="1" applyFill="1"/>
    <xf numFmtId="0" fontId="2" fillId="0" borderId="0" xfId="0" applyFont="1" applyFill="1"/>
    <xf numFmtId="49" fontId="4" fillId="25" borderId="10" xfId="0" applyNumberFormat="1" applyFont="1" applyFill="1" applyBorder="1" applyAlignment="1">
      <alignment horizontal="right" vertical="top"/>
    </xf>
    <xf numFmtId="49" fontId="2" fillId="0" borderId="10" xfId="0" applyNumberFormat="1" applyFont="1" applyBorder="1" applyAlignment="1">
      <alignment horizontal="right" vertical="top"/>
    </xf>
    <xf numFmtId="49" fontId="4" fillId="0" borderId="10" xfId="0" applyNumberFormat="1" applyFont="1" applyFill="1" applyBorder="1" applyAlignment="1">
      <alignment horizontal="right" vertical="top"/>
    </xf>
    <xf numFmtId="49" fontId="9" fillId="0" borderId="10" xfId="0" applyNumberFormat="1" applyFont="1" applyFill="1" applyBorder="1" applyAlignment="1">
      <alignment horizontal="right" vertical="top"/>
    </xf>
    <xf numFmtId="49" fontId="9" fillId="25" borderId="10" xfId="0" applyNumberFormat="1" applyFont="1" applyFill="1" applyBorder="1" applyAlignment="1">
      <alignment horizontal="right" vertical="top"/>
    </xf>
    <xf numFmtId="49" fontId="10" fillId="0" borderId="10" xfId="0" applyNumberFormat="1" applyFont="1" applyBorder="1" applyAlignment="1">
      <alignment horizontal="right" vertical="top"/>
    </xf>
    <xf numFmtId="0" fontId="10" fillId="0" borderId="10" xfId="0" applyFont="1" applyBorder="1" applyAlignment="1">
      <alignment horizontal="right"/>
    </xf>
    <xf numFmtId="49" fontId="4" fillId="0" borderId="13" xfId="0" applyNumberFormat="1" applyFont="1" applyFill="1" applyBorder="1" applyAlignment="1">
      <alignment horizontal="left" vertical="top"/>
    </xf>
    <xf numFmtId="49" fontId="4" fillId="0" borderId="13" xfId="0" applyNumberFormat="1" applyFont="1" applyFill="1" applyBorder="1" applyAlignment="1">
      <alignment horizontal="right" vertical="top"/>
    </xf>
    <xf numFmtId="49" fontId="4" fillId="25" borderId="13" xfId="0" applyNumberFormat="1" applyFont="1" applyFill="1" applyBorder="1" applyAlignment="1">
      <alignment horizontal="right" vertical="top"/>
    </xf>
    <xf numFmtId="49" fontId="2" fillId="0" borderId="13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right"/>
    </xf>
    <xf numFmtId="49" fontId="9" fillId="0" borderId="10" xfId="0" applyNumberFormat="1" applyFont="1" applyFill="1" applyBorder="1" applyAlignment="1">
      <alignment horizontal="center" vertical="top"/>
    </xf>
    <xf numFmtId="0" fontId="4" fillId="25" borderId="10" xfId="0" applyNumberFormat="1" applyFont="1" applyFill="1" applyBorder="1" applyAlignment="1">
      <alignment horizontal="right" vertical="top"/>
    </xf>
    <xf numFmtId="0" fontId="2" fillId="0" borderId="10" xfId="0" applyNumberFormat="1" applyFont="1" applyBorder="1" applyAlignment="1">
      <alignment horizontal="right" vertical="top"/>
    </xf>
    <xf numFmtId="49" fontId="5" fillId="24" borderId="10" xfId="0" applyNumberFormat="1" applyFont="1" applyFill="1" applyBorder="1" applyAlignment="1">
      <alignment horizontal="right" vertical="top"/>
    </xf>
    <xf numFmtId="1" fontId="5" fillId="24" borderId="10" xfId="0" applyNumberFormat="1" applyFont="1" applyFill="1" applyBorder="1" applyAlignment="1">
      <alignment horizontal="right" vertical="top"/>
    </xf>
    <xf numFmtId="0" fontId="4" fillId="0" borderId="10" xfId="0" applyNumberFormat="1" applyFont="1" applyFill="1" applyBorder="1" applyAlignment="1">
      <alignment horizontal="right" vertical="top"/>
    </xf>
    <xf numFmtId="0" fontId="9" fillId="0" borderId="10" xfId="0" applyNumberFormat="1" applyFont="1" applyFill="1" applyBorder="1" applyAlignment="1">
      <alignment horizontal="right" vertical="top"/>
    </xf>
    <xf numFmtId="0" fontId="4" fillId="0" borderId="10" xfId="0" applyNumberFormat="1" applyFont="1" applyFill="1" applyBorder="1" applyAlignment="1" applyProtection="1">
      <alignment horizontal="right" vertical="top"/>
      <protection locked="0"/>
    </xf>
    <xf numFmtId="0" fontId="4" fillId="25" borderId="10" xfId="0" applyNumberFormat="1" applyFont="1" applyFill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49" fontId="4" fillId="0" borderId="10" xfId="0" applyNumberFormat="1" applyFont="1" applyFill="1" applyBorder="1" applyAlignment="1" applyProtection="1">
      <alignment horizontal="right" vertical="top"/>
      <protection locked="0"/>
    </xf>
    <xf numFmtId="0" fontId="12" fillId="0" borderId="10" xfId="0" applyNumberFormat="1" applyFont="1" applyFill="1" applyBorder="1" applyAlignment="1">
      <alignment horizontal="right" vertical="top"/>
    </xf>
    <xf numFmtId="49" fontId="12" fillId="0" borderId="10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right" vertical="top"/>
    </xf>
    <xf numFmtId="0" fontId="2" fillId="0" borderId="10" xfId="0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horizontal="right" vertical="top"/>
    </xf>
    <xf numFmtId="0" fontId="12" fillId="0" borderId="10" xfId="0" applyNumberFormat="1" applyFont="1" applyFill="1" applyBorder="1" applyAlignment="1">
      <alignment vertical="top"/>
    </xf>
    <xf numFmtId="0" fontId="2" fillId="0" borderId="0" xfId="0" applyFont="1" applyAlignment="1"/>
    <xf numFmtId="0" fontId="4" fillId="0" borderId="0" xfId="0" applyNumberFormat="1" applyFont="1" applyFill="1" applyAlignment="1">
      <alignment horizontal="right" vertical="top"/>
    </xf>
    <xf numFmtId="49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/>
    </xf>
    <xf numFmtId="0" fontId="4" fillId="26" borderId="0" xfId="0" applyNumberFormat="1" applyFont="1" applyFill="1" applyBorder="1" applyAlignment="1">
      <alignment horizontal="right" vertical="top"/>
    </xf>
    <xf numFmtId="49" fontId="4" fillId="25" borderId="0" xfId="0" applyNumberFormat="1" applyFont="1" applyFill="1" applyBorder="1" applyAlignment="1">
      <alignment horizontal="right" vertical="top"/>
    </xf>
    <xf numFmtId="49" fontId="2" fillId="0" borderId="0" xfId="0" applyNumberFormat="1" applyFont="1" applyBorder="1" applyAlignment="1">
      <alignment horizontal="right" vertical="top"/>
    </xf>
    <xf numFmtId="49" fontId="4" fillId="26" borderId="10" xfId="0" applyNumberFormat="1" applyFont="1" applyFill="1" applyBorder="1" applyAlignment="1">
      <alignment horizontal="left" vertical="top"/>
    </xf>
    <xf numFmtId="0" fontId="4" fillId="26" borderId="10" xfId="0" applyNumberFormat="1" applyFont="1" applyFill="1" applyBorder="1" applyAlignment="1">
      <alignment horizontal="right" vertical="top"/>
    </xf>
    <xf numFmtId="49" fontId="4" fillId="26" borderId="10" xfId="0" applyNumberFormat="1" applyFont="1" applyFill="1" applyBorder="1" applyAlignment="1">
      <alignment horizontal="right" vertical="top"/>
    </xf>
    <xf numFmtId="0" fontId="2" fillId="0" borderId="10" xfId="0" applyFont="1" applyBorder="1"/>
    <xf numFmtId="49" fontId="4" fillId="26" borderId="0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right" vertical="top"/>
    </xf>
    <xf numFmtId="49" fontId="4" fillId="26" borderId="14" xfId="0" applyNumberFormat="1" applyFont="1" applyFill="1" applyBorder="1" applyAlignment="1">
      <alignment horizontal="left" vertical="top"/>
    </xf>
    <xf numFmtId="0" fontId="4" fillId="26" borderId="14" xfId="0" applyNumberFormat="1" applyFont="1" applyFill="1" applyBorder="1" applyAlignment="1">
      <alignment horizontal="right" vertical="top"/>
    </xf>
    <xf numFmtId="49" fontId="4" fillId="25" borderId="14" xfId="0" applyNumberFormat="1" applyFont="1" applyFill="1" applyBorder="1" applyAlignment="1">
      <alignment horizontal="right" vertical="top"/>
    </xf>
    <xf numFmtId="49" fontId="2" fillId="0" borderId="14" xfId="0" applyNumberFormat="1" applyFont="1" applyBorder="1" applyAlignment="1">
      <alignment horizontal="right" vertical="top"/>
    </xf>
    <xf numFmtId="49" fontId="4" fillId="26" borderId="11" xfId="0" applyNumberFormat="1" applyFont="1" applyFill="1" applyBorder="1" applyAlignment="1">
      <alignment horizontal="right" vertical="top"/>
    </xf>
    <xf numFmtId="0" fontId="4" fillId="26" borderId="11" xfId="0" applyNumberFormat="1" applyFont="1" applyFill="1" applyBorder="1" applyAlignment="1">
      <alignment horizontal="right" vertical="top"/>
    </xf>
    <xf numFmtId="49" fontId="4" fillId="25" borderId="11" xfId="0" applyNumberFormat="1" applyFont="1" applyFill="1" applyBorder="1" applyAlignment="1">
      <alignment horizontal="right" vertical="top"/>
    </xf>
    <xf numFmtId="49" fontId="2" fillId="0" borderId="11" xfId="0" applyNumberFormat="1" applyFont="1" applyBorder="1" applyAlignment="1">
      <alignment horizontal="right" vertical="top"/>
    </xf>
    <xf numFmtId="49" fontId="4" fillId="26" borderId="11" xfId="0" applyNumberFormat="1" applyFont="1" applyFill="1" applyBorder="1" applyAlignment="1">
      <alignment horizontal="left" vertical="top"/>
    </xf>
    <xf numFmtId="49" fontId="3" fillId="24" borderId="12" xfId="0" applyNumberFormat="1" applyFont="1" applyFill="1" applyBorder="1" applyAlignment="1">
      <alignment horizontal="left" vertical="top"/>
    </xf>
    <xf numFmtId="49" fontId="3" fillId="24" borderId="12" xfId="0" applyNumberFormat="1" applyFont="1" applyFill="1" applyBorder="1" applyAlignment="1">
      <alignment horizontal="center" vertical="top"/>
    </xf>
    <xf numFmtId="0" fontId="0" fillId="24" borderId="12" xfId="0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49" fontId="3" fillId="24" borderId="10" xfId="0" applyNumberFormat="1" applyFont="1" applyFill="1" applyBorder="1" applyAlignment="1">
      <alignment horizontal="left" wrapText="1"/>
    </xf>
    <xf numFmtId="0" fontId="3" fillId="24" borderId="10" xfId="0" applyFont="1" applyFill="1" applyBorder="1" applyAlignment="1">
      <alignment horizontal="center" textRotation="90" wrapText="1"/>
    </xf>
    <xf numFmtId="0" fontId="3" fillId="24" borderId="10" xfId="0" applyFont="1" applyFill="1" applyBorder="1" applyAlignment="1">
      <alignment horizontal="center"/>
    </xf>
    <xf numFmtId="0" fontId="2" fillId="24" borderId="12" xfId="0" applyFont="1" applyFill="1" applyBorder="1"/>
    <xf numFmtId="49" fontId="3" fillId="24" borderId="11" xfId="0" applyNumberFormat="1" applyFont="1" applyFill="1" applyBorder="1" applyAlignment="1">
      <alignment horizontal="left" wrapText="1"/>
    </xf>
    <xf numFmtId="0" fontId="3" fillId="24" borderId="11" xfId="0" applyFont="1" applyFill="1" applyBorder="1" applyAlignment="1">
      <alignment horizontal="center" textRotation="90" wrapText="1"/>
    </xf>
    <xf numFmtId="0" fontId="3" fillId="24" borderId="11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vertical="top"/>
    </xf>
    <xf numFmtId="0" fontId="4" fillId="25" borderId="10" xfId="0" applyNumberFormat="1" applyFont="1" applyFill="1" applyBorder="1" applyAlignment="1">
      <alignment vertical="top"/>
    </xf>
    <xf numFmtId="0" fontId="2" fillId="0" borderId="10" xfId="0" applyFont="1" applyBorder="1" applyAlignment="1"/>
    <xf numFmtId="0" fontId="3" fillId="24" borderId="12" xfId="0" applyFont="1" applyFill="1" applyBorder="1" applyAlignment="1">
      <alignment horizontal="center" textRotation="90" wrapText="1"/>
    </xf>
    <xf numFmtId="0" fontId="3" fillId="24" borderId="10" xfId="0" applyFont="1" applyFill="1" applyBorder="1" applyAlignment="1">
      <alignment horizontal="center" textRotation="90"/>
    </xf>
    <xf numFmtId="49" fontId="3" fillId="24" borderId="11" xfId="0" applyNumberFormat="1" applyFont="1" applyFill="1" applyBorder="1" applyAlignment="1">
      <alignment wrapText="1"/>
    </xf>
    <xf numFmtId="49" fontId="3" fillId="24" borderId="10" xfId="0" applyNumberFormat="1" applyFont="1" applyFill="1" applyBorder="1" applyAlignment="1">
      <alignment wrapText="1"/>
    </xf>
    <xf numFmtId="0" fontId="2" fillId="0" borderId="0" xfId="0" applyFont="1" applyBorder="1"/>
    <xf numFmtId="0" fontId="3" fillId="24" borderId="1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49" fontId="3" fillId="24" borderId="10" xfId="0" applyNumberFormat="1" applyFont="1" applyFill="1" applyBorder="1" applyAlignment="1">
      <alignment horizontal="center" textRotation="90" wrapText="1"/>
    </xf>
    <xf numFmtId="49" fontId="3" fillId="24" borderId="11" xfId="0" applyNumberFormat="1" applyFont="1" applyFill="1" applyBorder="1" applyAlignment="1">
      <alignment horizontal="center" textRotation="90" wrapText="1"/>
    </xf>
    <xf numFmtId="0" fontId="3" fillId="24" borderId="12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 wrapText="1"/>
    </xf>
    <xf numFmtId="0" fontId="2" fillId="24" borderId="15" xfId="0" applyFont="1" applyFill="1" applyBorder="1"/>
    <xf numFmtId="0" fontId="3" fillId="24" borderId="12" xfId="0" applyFont="1" applyFill="1" applyBorder="1" applyAlignment="1">
      <alignment horizontal="center" wrapText="1"/>
    </xf>
    <xf numFmtId="0" fontId="4" fillId="26" borderId="10" xfId="0" applyNumberFormat="1" applyFont="1" applyFill="1" applyBorder="1" applyAlignment="1" applyProtection="1">
      <alignment horizontal="right" vertical="top"/>
      <protection locked="0"/>
    </xf>
    <xf numFmtId="0" fontId="3" fillId="24" borderId="0" xfId="0" applyFont="1" applyFill="1" applyAlignment="1">
      <alignment horizontal="right" wrapText="1"/>
    </xf>
    <xf numFmtId="49" fontId="12" fillId="0" borderId="10" xfId="0" applyNumberFormat="1" applyFont="1" applyBorder="1" applyAlignment="1">
      <alignment horizontal="right" vertical="top"/>
    </xf>
    <xf numFmtId="0" fontId="12" fillId="0" borderId="10" xfId="0" applyFont="1" applyBorder="1" applyAlignment="1">
      <alignment horizontal="right"/>
    </xf>
    <xf numFmtId="0" fontId="12" fillId="0" borderId="0" xfId="0" applyFont="1"/>
    <xf numFmtId="49" fontId="4" fillId="26" borderId="10" xfId="0" applyNumberFormat="1" applyFont="1" applyFill="1" applyBorder="1" applyAlignment="1">
      <alignment horizontal="center" vertical="top"/>
    </xf>
    <xf numFmtId="0" fontId="12" fillId="26" borderId="10" xfId="0" applyFont="1" applyFill="1" applyBorder="1" applyAlignment="1">
      <alignment horizontal="right"/>
    </xf>
    <xf numFmtId="0" fontId="2" fillId="0" borderId="0" xfId="0" applyFont="1" applyFill="1" applyAlignment="1">
      <alignment horizontal="center" textRotation="90" wrapText="1"/>
    </xf>
    <xf numFmtId="0" fontId="12" fillId="0" borderId="10" xfId="0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49" fontId="12" fillId="0" borderId="0" xfId="0" applyNumberFormat="1" applyFont="1" applyFill="1" applyAlignment="1">
      <alignment horizontal="right" vertical="top"/>
    </xf>
    <xf numFmtId="49" fontId="12" fillId="0" borderId="10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Border="1" applyAlignment="1">
      <alignment horizontal="right"/>
    </xf>
    <xf numFmtId="49" fontId="1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textRotation="90" wrapText="1"/>
    </xf>
    <xf numFmtId="0" fontId="6" fillId="24" borderId="12" xfId="0" applyFont="1" applyFill="1" applyBorder="1"/>
    <xf numFmtId="0" fontId="6" fillId="24" borderId="12" xfId="0" applyFont="1" applyFill="1" applyBorder="1" applyAlignment="1">
      <alignment horizontal="center"/>
    </xf>
    <xf numFmtId="0" fontId="3" fillId="24" borderId="11" xfId="0" applyFont="1" applyFill="1" applyBorder="1" applyAlignment="1">
      <alignment horizontal="right" wrapText="1"/>
    </xf>
    <xf numFmtId="0" fontId="3" fillId="24" borderId="11" xfId="0" applyFont="1" applyFill="1" applyBorder="1" applyAlignment="1">
      <alignment horizontal="center" wrapText="1"/>
    </xf>
    <xf numFmtId="0" fontId="2" fillId="24" borderId="11" xfId="0" applyFont="1" applyFill="1" applyBorder="1" applyAlignment="1">
      <alignment wrapText="1"/>
    </xf>
    <xf numFmtId="0" fontId="30" fillId="24" borderId="12" xfId="0" applyFont="1" applyFill="1" applyBorder="1" applyAlignment="1">
      <alignment horizontal="center"/>
    </xf>
    <xf numFmtId="0" fontId="2" fillId="24" borderId="14" xfId="0" applyFont="1" applyFill="1" applyBorder="1"/>
    <xf numFmtId="0" fontId="6" fillId="24" borderId="14" xfId="0" applyFont="1" applyFill="1" applyBorder="1" applyAlignment="1">
      <alignment horizontal="center"/>
    </xf>
    <xf numFmtId="49" fontId="12" fillId="0" borderId="13" xfId="0" applyNumberFormat="1" applyFont="1" applyFill="1" applyBorder="1" applyAlignment="1">
      <alignment horizontal="right" vertical="top"/>
    </xf>
    <xf numFmtId="0" fontId="12" fillId="0" borderId="13" xfId="0" applyFont="1" applyFill="1" applyBorder="1" applyAlignment="1">
      <alignment horizontal="right"/>
    </xf>
    <xf numFmtId="49" fontId="12" fillId="0" borderId="10" xfId="0" applyNumberFormat="1" applyFont="1" applyBorder="1" applyAlignment="1">
      <alignment horizontal="right"/>
    </xf>
    <xf numFmtId="49" fontId="12" fillId="26" borderId="10" xfId="0" applyNumberFormat="1" applyFont="1" applyFill="1" applyBorder="1" applyAlignment="1">
      <alignment horizontal="left" vertical="top"/>
    </xf>
    <xf numFmtId="0" fontId="12" fillId="24" borderId="10" xfId="0" applyFont="1" applyFill="1" applyBorder="1" applyAlignment="1">
      <alignment horizontal="right"/>
    </xf>
    <xf numFmtId="0" fontId="12" fillId="24" borderId="10" xfId="0" applyFont="1" applyFill="1" applyBorder="1" applyAlignment="1">
      <alignment horizontal="center"/>
    </xf>
    <xf numFmtId="0" fontId="2" fillId="24" borderId="10" xfId="0" applyFont="1" applyFill="1" applyBorder="1"/>
    <xf numFmtId="49" fontId="12" fillId="0" borderId="0" xfId="0" applyNumberFormat="1" applyFont="1" applyFill="1" applyBorder="1" applyAlignment="1">
      <alignment horizontal="right"/>
    </xf>
    <xf numFmtId="49" fontId="12" fillId="24" borderId="11" xfId="0" applyNumberFormat="1" applyFont="1" applyFill="1" applyBorder="1" applyAlignment="1">
      <alignment horizontal="left" wrapText="1"/>
    </xf>
    <xf numFmtId="49" fontId="12" fillId="24" borderId="11" xfId="0" applyNumberFormat="1" applyFont="1" applyFill="1" applyBorder="1" applyAlignment="1">
      <alignment horizontal="center" textRotation="90" wrapText="1"/>
    </xf>
    <xf numFmtId="0" fontId="12" fillId="24" borderId="11" xfId="0" applyFont="1" applyFill="1" applyBorder="1" applyAlignment="1">
      <alignment horizontal="center" textRotation="90" wrapText="1"/>
    </xf>
    <xf numFmtId="49" fontId="12" fillId="24" borderId="11" xfId="0" applyNumberFormat="1" applyFont="1" applyFill="1" applyBorder="1" applyAlignment="1">
      <alignment wrapText="1"/>
    </xf>
    <xf numFmtId="49" fontId="3" fillId="24" borderId="1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0" fontId="12" fillId="0" borderId="0" xfId="0" applyFont="1" applyFill="1" applyBorder="1"/>
    <xf numFmtId="0" fontId="12" fillId="0" borderId="0" xfId="0" applyFont="1" applyBorder="1"/>
    <xf numFmtId="0" fontId="2" fillId="0" borderId="11" xfId="0" applyFont="1" applyBorder="1"/>
    <xf numFmtId="0" fontId="2" fillId="0" borderId="14" xfId="0" applyFont="1" applyBorder="1"/>
    <xf numFmtId="0" fontId="31" fillId="0" borderId="14" xfId="0" applyFont="1" applyBorder="1"/>
    <xf numFmtId="0" fontId="31" fillId="0" borderId="10" xfId="0" applyFont="1" applyBorder="1"/>
    <xf numFmtId="0" fontId="12" fillId="0" borderId="10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4" xfId="0" applyFont="1" applyBorder="1"/>
    <xf numFmtId="0" fontId="10" fillId="24" borderId="10" xfId="0" applyFont="1" applyFill="1" applyBorder="1" applyAlignment="1">
      <alignment horizontal="right"/>
    </xf>
    <xf numFmtId="0" fontId="10" fillId="24" borderId="10" xfId="0" applyFont="1" applyFill="1" applyBorder="1" applyAlignment="1">
      <alignment horizontal="center"/>
    </xf>
    <xf numFmtId="0" fontId="10" fillId="24" borderId="11" xfId="0" applyFont="1" applyFill="1" applyBorder="1" applyAlignment="1">
      <alignment wrapText="1"/>
    </xf>
    <xf numFmtId="0" fontId="10" fillId="24" borderId="11" xfId="0" applyFont="1" applyFill="1" applyBorder="1" applyAlignment="1">
      <alignment horizontal="center" textRotation="90" wrapText="1"/>
    </xf>
    <xf numFmtId="0" fontId="10" fillId="0" borderId="0" xfId="0" applyFont="1" applyFill="1"/>
    <xf numFmtId="0" fontId="32" fillId="0" borderId="0" xfId="0" applyFont="1"/>
    <xf numFmtId="49" fontId="3" fillId="24" borderId="0" xfId="0" applyNumberFormat="1" applyFont="1" applyFill="1" applyAlignment="1">
      <alignment horizontal="center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abSelected="1" workbookViewId="0"/>
  </sheetViews>
  <sheetFormatPr defaultRowHeight="12.75" x14ac:dyDescent="0.2"/>
  <cols>
    <col min="1" max="1" width="16.7109375" customWidth="1"/>
    <col min="2" max="4" width="8.7109375" customWidth="1"/>
    <col min="5" max="5" width="8.7109375" style="9" customWidth="1"/>
    <col min="6" max="6" width="16.7109375" customWidth="1"/>
    <col min="7" max="9" width="8.7109375" customWidth="1"/>
  </cols>
  <sheetData>
    <row r="1" spans="1:10" x14ac:dyDescent="0.2">
      <c r="A1" s="172" t="s">
        <v>839</v>
      </c>
    </row>
    <row r="2" spans="1:10" ht="12.75" customHeight="1" x14ac:dyDescent="0.2">
      <c r="A2" s="173" t="s">
        <v>64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x14ac:dyDescent="0.2">
      <c r="A3" s="7"/>
      <c r="B3" s="7"/>
      <c r="C3" s="2"/>
      <c r="D3" s="2"/>
      <c r="E3" s="16"/>
      <c r="F3" s="7"/>
      <c r="G3" s="7"/>
      <c r="H3" s="2"/>
      <c r="I3" s="2"/>
      <c r="J3" s="16"/>
    </row>
    <row r="4" spans="1:10" x14ac:dyDescent="0.2">
      <c r="A4" s="6" t="s">
        <v>823</v>
      </c>
      <c r="B4" s="1" t="s">
        <v>65</v>
      </c>
      <c r="C4" s="2" t="s">
        <v>14</v>
      </c>
      <c r="D4" s="2" t="s">
        <v>15</v>
      </c>
      <c r="E4" s="6" t="s">
        <v>66</v>
      </c>
      <c r="F4" s="6" t="s">
        <v>823</v>
      </c>
      <c r="G4" s="1" t="s">
        <v>65</v>
      </c>
      <c r="H4" s="2" t="s">
        <v>14</v>
      </c>
      <c r="I4" s="2" t="s">
        <v>15</v>
      </c>
      <c r="J4" s="6" t="s">
        <v>66</v>
      </c>
    </row>
    <row r="5" spans="1:10" x14ac:dyDescent="0.2">
      <c r="A5" s="22" t="s">
        <v>67</v>
      </c>
      <c r="B5" s="23">
        <v>271</v>
      </c>
      <c r="C5" s="24">
        <v>171</v>
      </c>
      <c r="D5" s="24">
        <v>63</v>
      </c>
      <c r="E5" s="25">
        <v>37</v>
      </c>
      <c r="F5" s="22" t="s">
        <v>130</v>
      </c>
      <c r="G5" s="23">
        <v>263</v>
      </c>
      <c r="H5" s="24">
        <v>164</v>
      </c>
      <c r="I5" s="24">
        <v>71</v>
      </c>
      <c r="J5" s="25">
        <v>28</v>
      </c>
    </row>
    <row r="6" spans="1:10" x14ac:dyDescent="0.2">
      <c r="A6" s="22" t="s">
        <v>68</v>
      </c>
      <c r="B6" s="23">
        <v>244</v>
      </c>
      <c r="C6" s="24">
        <v>167</v>
      </c>
      <c r="D6" s="24">
        <v>47</v>
      </c>
      <c r="E6" s="25">
        <v>30</v>
      </c>
      <c r="F6" s="22" t="s">
        <v>131</v>
      </c>
      <c r="G6" s="23">
        <v>240</v>
      </c>
      <c r="H6" s="24">
        <v>148</v>
      </c>
      <c r="I6" s="24">
        <v>68</v>
      </c>
      <c r="J6" s="25">
        <v>24</v>
      </c>
    </row>
    <row r="7" spans="1:10" x14ac:dyDescent="0.2">
      <c r="A7" s="22" t="s">
        <v>69</v>
      </c>
      <c r="B7" s="23">
        <v>316</v>
      </c>
      <c r="C7" s="24">
        <v>212</v>
      </c>
      <c r="D7" s="24">
        <v>70</v>
      </c>
      <c r="E7" s="25">
        <v>34</v>
      </c>
      <c r="F7" s="22" t="s">
        <v>132</v>
      </c>
      <c r="G7" s="23">
        <v>109</v>
      </c>
      <c r="H7" s="24">
        <v>67</v>
      </c>
      <c r="I7" s="24">
        <v>31</v>
      </c>
      <c r="J7" s="25">
        <v>11</v>
      </c>
    </row>
    <row r="8" spans="1:10" x14ac:dyDescent="0.2">
      <c r="A8" s="22" t="s">
        <v>70</v>
      </c>
      <c r="B8" s="23">
        <v>315</v>
      </c>
      <c r="C8" s="24">
        <v>211</v>
      </c>
      <c r="D8" s="24">
        <v>61</v>
      </c>
      <c r="E8" s="25">
        <v>43</v>
      </c>
      <c r="F8" s="22" t="s">
        <v>133</v>
      </c>
      <c r="G8" s="23">
        <v>143</v>
      </c>
      <c r="H8" s="24">
        <v>78</v>
      </c>
      <c r="I8" s="24">
        <v>35</v>
      </c>
      <c r="J8" s="25">
        <v>30</v>
      </c>
    </row>
    <row r="9" spans="1:10" x14ac:dyDescent="0.2">
      <c r="A9" s="22" t="s">
        <v>71</v>
      </c>
      <c r="B9" s="23">
        <v>332</v>
      </c>
      <c r="C9" s="24">
        <v>209</v>
      </c>
      <c r="D9" s="24">
        <v>72</v>
      </c>
      <c r="E9" s="25">
        <v>51</v>
      </c>
      <c r="F9" s="22" t="s">
        <v>134</v>
      </c>
      <c r="G9" s="23">
        <v>223</v>
      </c>
      <c r="H9" s="24">
        <v>136</v>
      </c>
      <c r="I9" s="24">
        <v>51</v>
      </c>
      <c r="J9" s="25">
        <v>36</v>
      </c>
    </row>
    <row r="10" spans="1:10" x14ac:dyDescent="0.2">
      <c r="A10" s="22" t="s">
        <v>72</v>
      </c>
      <c r="B10" s="23">
        <v>271</v>
      </c>
      <c r="C10" s="24">
        <v>179</v>
      </c>
      <c r="D10" s="24">
        <v>49</v>
      </c>
      <c r="E10" s="25">
        <v>43</v>
      </c>
      <c r="F10" s="22" t="s">
        <v>135</v>
      </c>
      <c r="G10" s="23">
        <v>344</v>
      </c>
      <c r="H10" s="24">
        <v>190</v>
      </c>
      <c r="I10" s="24">
        <v>82</v>
      </c>
      <c r="J10" s="25">
        <v>72</v>
      </c>
    </row>
    <row r="11" spans="1:10" x14ac:dyDescent="0.2">
      <c r="A11" s="22" t="s">
        <v>73</v>
      </c>
      <c r="B11" s="23">
        <v>167</v>
      </c>
      <c r="C11" s="24">
        <v>106</v>
      </c>
      <c r="D11" s="24">
        <v>34</v>
      </c>
      <c r="E11" s="25">
        <v>27</v>
      </c>
      <c r="F11" s="22" t="s">
        <v>136</v>
      </c>
      <c r="G11" s="23">
        <v>203</v>
      </c>
      <c r="H11" s="24">
        <v>119</v>
      </c>
      <c r="I11" s="24">
        <v>48</v>
      </c>
      <c r="J11" s="25">
        <v>36</v>
      </c>
    </row>
    <row r="12" spans="1:10" x14ac:dyDescent="0.2">
      <c r="A12" s="22" t="s">
        <v>74</v>
      </c>
      <c r="B12" s="23">
        <v>278</v>
      </c>
      <c r="C12" s="24">
        <v>198</v>
      </c>
      <c r="D12" s="24">
        <v>48</v>
      </c>
      <c r="E12" s="25">
        <v>32</v>
      </c>
      <c r="F12" s="22" t="s">
        <v>137</v>
      </c>
      <c r="G12" s="23">
        <v>74</v>
      </c>
      <c r="H12" s="24">
        <v>41</v>
      </c>
      <c r="I12" s="24">
        <v>18</v>
      </c>
      <c r="J12" s="25">
        <v>15</v>
      </c>
    </row>
    <row r="13" spans="1:10" x14ac:dyDescent="0.2">
      <c r="A13" s="22" t="s">
        <v>75</v>
      </c>
      <c r="B13" s="23">
        <v>152</v>
      </c>
      <c r="C13" s="24">
        <v>96</v>
      </c>
      <c r="D13" s="24">
        <v>41</v>
      </c>
      <c r="E13" s="25">
        <v>15</v>
      </c>
      <c r="F13" s="22" t="s">
        <v>138</v>
      </c>
      <c r="G13" s="23">
        <v>328</v>
      </c>
      <c r="H13" s="24">
        <v>206</v>
      </c>
      <c r="I13" s="24">
        <v>86</v>
      </c>
      <c r="J13" s="25">
        <v>36</v>
      </c>
    </row>
    <row r="14" spans="1:10" x14ac:dyDescent="0.2">
      <c r="A14" s="22" t="s">
        <v>76</v>
      </c>
      <c r="B14" s="23">
        <v>314</v>
      </c>
      <c r="C14" s="24">
        <v>171</v>
      </c>
      <c r="D14" s="24">
        <v>92</v>
      </c>
      <c r="E14" s="25">
        <v>51</v>
      </c>
      <c r="F14" s="22" t="s">
        <v>139</v>
      </c>
      <c r="G14" s="23">
        <v>237</v>
      </c>
      <c r="H14" s="24">
        <v>142</v>
      </c>
      <c r="I14" s="24">
        <v>52</v>
      </c>
      <c r="J14" s="25">
        <v>43</v>
      </c>
    </row>
    <row r="15" spans="1:10" x14ac:dyDescent="0.2">
      <c r="A15" s="22" t="s">
        <v>77</v>
      </c>
      <c r="B15" s="23">
        <v>305</v>
      </c>
      <c r="C15" s="24">
        <v>192</v>
      </c>
      <c r="D15" s="24">
        <v>74</v>
      </c>
      <c r="E15" s="25">
        <v>39</v>
      </c>
      <c r="F15" s="22" t="s">
        <v>140</v>
      </c>
      <c r="G15" s="23">
        <v>119</v>
      </c>
      <c r="H15" s="24">
        <v>83</v>
      </c>
      <c r="I15" s="24">
        <v>24</v>
      </c>
      <c r="J15" s="25">
        <v>12</v>
      </c>
    </row>
    <row r="16" spans="1:10" x14ac:dyDescent="0.2">
      <c r="A16" s="22" t="s">
        <v>78</v>
      </c>
      <c r="B16" s="23">
        <v>179</v>
      </c>
      <c r="C16" s="24">
        <v>114</v>
      </c>
      <c r="D16" s="24">
        <v>48</v>
      </c>
      <c r="E16" s="25">
        <v>17</v>
      </c>
      <c r="F16" s="22" t="s">
        <v>141</v>
      </c>
      <c r="G16" s="23">
        <v>91</v>
      </c>
      <c r="H16" s="24">
        <v>47</v>
      </c>
      <c r="I16" s="24">
        <v>28</v>
      </c>
      <c r="J16" s="25">
        <v>16</v>
      </c>
    </row>
    <row r="17" spans="1:10" x14ac:dyDescent="0.2">
      <c r="A17" s="22" t="s">
        <v>79</v>
      </c>
      <c r="B17" s="23">
        <v>265</v>
      </c>
      <c r="C17" s="24">
        <v>164</v>
      </c>
      <c r="D17" s="24">
        <v>63</v>
      </c>
      <c r="E17" s="25">
        <v>38</v>
      </c>
      <c r="F17" s="22" t="s">
        <v>142</v>
      </c>
      <c r="G17" s="23">
        <v>145</v>
      </c>
      <c r="H17" s="24">
        <v>89</v>
      </c>
      <c r="I17" s="24">
        <v>44</v>
      </c>
      <c r="J17" s="25">
        <v>12</v>
      </c>
    </row>
    <row r="18" spans="1:10" x14ac:dyDescent="0.2">
      <c r="A18" s="22" t="s">
        <v>80</v>
      </c>
      <c r="B18" s="23">
        <v>117</v>
      </c>
      <c r="C18" s="24">
        <v>78</v>
      </c>
      <c r="D18" s="24">
        <v>28</v>
      </c>
      <c r="E18" s="25">
        <v>11</v>
      </c>
      <c r="F18" s="22" t="s">
        <v>143</v>
      </c>
      <c r="G18" s="23">
        <v>83</v>
      </c>
      <c r="H18" s="24">
        <v>29</v>
      </c>
      <c r="I18" s="24">
        <v>25</v>
      </c>
      <c r="J18" s="25">
        <v>29</v>
      </c>
    </row>
    <row r="19" spans="1:10" x14ac:dyDescent="0.2">
      <c r="A19" s="22" t="s">
        <v>81</v>
      </c>
      <c r="B19" s="23">
        <v>403</v>
      </c>
      <c r="C19" s="24">
        <v>240</v>
      </c>
      <c r="D19" s="24">
        <v>82</v>
      </c>
      <c r="E19" s="25">
        <v>81</v>
      </c>
      <c r="F19" s="22" t="s">
        <v>144</v>
      </c>
      <c r="G19" s="23">
        <v>232</v>
      </c>
      <c r="H19" s="24">
        <v>166</v>
      </c>
      <c r="I19" s="24">
        <v>47</v>
      </c>
      <c r="J19" s="25">
        <v>19</v>
      </c>
    </row>
    <row r="20" spans="1:10" x14ac:dyDescent="0.2">
      <c r="A20" s="22" t="s">
        <v>82</v>
      </c>
      <c r="B20" s="23">
        <v>191</v>
      </c>
      <c r="C20" s="24">
        <v>127</v>
      </c>
      <c r="D20" s="24">
        <v>42</v>
      </c>
      <c r="E20" s="25">
        <v>22</v>
      </c>
      <c r="F20" s="22" t="s">
        <v>145</v>
      </c>
      <c r="G20" s="23">
        <v>237</v>
      </c>
      <c r="H20" s="24">
        <v>146</v>
      </c>
      <c r="I20" s="24">
        <v>58</v>
      </c>
      <c r="J20" s="25">
        <v>33</v>
      </c>
    </row>
    <row r="21" spans="1:10" x14ac:dyDescent="0.2">
      <c r="A21" s="22" t="s">
        <v>83</v>
      </c>
      <c r="B21" s="23">
        <v>229</v>
      </c>
      <c r="C21" s="24">
        <v>136</v>
      </c>
      <c r="D21" s="24">
        <v>64</v>
      </c>
      <c r="E21" s="25">
        <v>29</v>
      </c>
      <c r="F21" s="22" t="s">
        <v>146</v>
      </c>
      <c r="G21" s="23">
        <v>413</v>
      </c>
      <c r="H21" s="24">
        <v>253</v>
      </c>
      <c r="I21" s="24">
        <v>94</v>
      </c>
      <c r="J21" s="25">
        <v>66</v>
      </c>
    </row>
    <row r="22" spans="1:10" x14ac:dyDescent="0.2">
      <c r="A22" s="22" t="s">
        <v>84</v>
      </c>
      <c r="B22" s="23">
        <v>163</v>
      </c>
      <c r="C22" s="24">
        <v>110</v>
      </c>
      <c r="D22" s="24">
        <v>33</v>
      </c>
      <c r="E22" s="25">
        <v>20</v>
      </c>
      <c r="F22" s="22" t="s">
        <v>147</v>
      </c>
      <c r="G22" s="23">
        <v>256</v>
      </c>
      <c r="H22" s="24">
        <v>166</v>
      </c>
      <c r="I22" s="24">
        <v>58</v>
      </c>
      <c r="J22" s="25">
        <v>32</v>
      </c>
    </row>
    <row r="23" spans="1:10" x14ac:dyDescent="0.2">
      <c r="A23" s="22" t="s">
        <v>85</v>
      </c>
      <c r="B23" s="23">
        <v>99</v>
      </c>
      <c r="C23" s="24">
        <v>53</v>
      </c>
      <c r="D23" s="24">
        <v>20</v>
      </c>
      <c r="E23" s="25">
        <v>26</v>
      </c>
      <c r="F23" s="22" t="s">
        <v>148</v>
      </c>
      <c r="G23" s="23">
        <v>229</v>
      </c>
      <c r="H23" s="24">
        <v>131</v>
      </c>
      <c r="I23" s="24">
        <v>66</v>
      </c>
      <c r="J23" s="25">
        <v>32</v>
      </c>
    </row>
    <row r="24" spans="1:10" x14ac:dyDescent="0.2">
      <c r="A24" s="22" t="s">
        <v>86</v>
      </c>
      <c r="B24" s="23">
        <v>181</v>
      </c>
      <c r="C24" s="24">
        <v>119</v>
      </c>
      <c r="D24" s="24">
        <v>49</v>
      </c>
      <c r="E24" s="25">
        <v>13</v>
      </c>
      <c r="F24" s="22" t="s">
        <v>149</v>
      </c>
      <c r="G24" s="23">
        <v>153</v>
      </c>
      <c r="H24" s="24">
        <v>83</v>
      </c>
      <c r="I24" s="24">
        <v>41</v>
      </c>
      <c r="J24" s="25">
        <v>29</v>
      </c>
    </row>
    <row r="25" spans="1:10" x14ac:dyDescent="0.2">
      <c r="A25" s="22" t="s">
        <v>87</v>
      </c>
      <c r="B25" s="23">
        <v>206</v>
      </c>
      <c r="C25" s="24">
        <v>123</v>
      </c>
      <c r="D25" s="24">
        <v>45</v>
      </c>
      <c r="E25" s="25">
        <v>38</v>
      </c>
      <c r="F25" s="22" t="s">
        <v>150</v>
      </c>
      <c r="G25" s="23">
        <v>272</v>
      </c>
      <c r="H25" s="24">
        <v>171</v>
      </c>
      <c r="I25" s="24">
        <v>66</v>
      </c>
      <c r="J25" s="25">
        <v>35</v>
      </c>
    </row>
    <row r="26" spans="1:10" x14ac:dyDescent="0.2">
      <c r="A26" s="22" t="s">
        <v>88</v>
      </c>
      <c r="B26" s="23">
        <v>113</v>
      </c>
      <c r="C26" s="24">
        <v>85</v>
      </c>
      <c r="D26" s="24">
        <v>17</v>
      </c>
      <c r="E26" s="25">
        <v>11</v>
      </c>
      <c r="F26" s="22" t="s">
        <v>151</v>
      </c>
      <c r="G26" s="23">
        <v>274</v>
      </c>
      <c r="H26" s="24">
        <v>147</v>
      </c>
      <c r="I26" s="24">
        <v>86</v>
      </c>
      <c r="J26" s="25">
        <v>41</v>
      </c>
    </row>
    <row r="27" spans="1:10" x14ac:dyDescent="0.2">
      <c r="A27" s="22" t="s">
        <v>89</v>
      </c>
      <c r="B27" s="23">
        <v>167</v>
      </c>
      <c r="C27" s="24">
        <v>111</v>
      </c>
      <c r="D27" s="24">
        <v>35</v>
      </c>
      <c r="E27" s="25">
        <v>21</v>
      </c>
      <c r="F27" s="22" t="s">
        <v>152</v>
      </c>
      <c r="G27" s="23">
        <v>123</v>
      </c>
      <c r="H27" s="24">
        <v>58</v>
      </c>
      <c r="I27" s="24">
        <v>34</v>
      </c>
      <c r="J27" s="25">
        <v>31</v>
      </c>
    </row>
    <row r="28" spans="1:10" x14ac:dyDescent="0.2">
      <c r="A28" s="22" t="s">
        <v>90</v>
      </c>
      <c r="B28" s="23">
        <v>251</v>
      </c>
      <c r="C28" s="24">
        <v>150</v>
      </c>
      <c r="D28" s="24">
        <v>44</v>
      </c>
      <c r="E28" s="25">
        <v>57</v>
      </c>
      <c r="F28" s="22" t="s">
        <v>153</v>
      </c>
      <c r="G28" s="26">
        <v>136</v>
      </c>
      <c r="H28" s="27">
        <v>68</v>
      </c>
      <c r="I28" s="27">
        <v>45</v>
      </c>
      <c r="J28" s="28">
        <v>23</v>
      </c>
    </row>
    <row r="29" spans="1:10" x14ac:dyDescent="0.2">
      <c r="A29" s="22" t="s">
        <v>91</v>
      </c>
      <c r="B29" s="23">
        <v>143</v>
      </c>
      <c r="C29" s="24">
        <v>70</v>
      </c>
      <c r="D29" s="24">
        <v>26</v>
      </c>
      <c r="E29" s="25">
        <v>47</v>
      </c>
      <c r="F29" s="22" t="s">
        <v>154</v>
      </c>
      <c r="G29" s="23">
        <v>110</v>
      </c>
      <c r="H29" s="24">
        <v>61</v>
      </c>
      <c r="I29" s="24">
        <v>37</v>
      </c>
      <c r="J29" s="25">
        <v>12</v>
      </c>
    </row>
    <row r="30" spans="1:10" x14ac:dyDescent="0.2">
      <c r="A30" s="22" t="s">
        <v>92</v>
      </c>
      <c r="B30" s="23">
        <v>268</v>
      </c>
      <c r="C30" s="24">
        <v>170</v>
      </c>
      <c r="D30" s="24">
        <v>55</v>
      </c>
      <c r="E30" s="25">
        <v>43</v>
      </c>
      <c r="F30" s="22" t="s">
        <v>155</v>
      </c>
      <c r="G30" s="23">
        <v>402</v>
      </c>
      <c r="H30" s="24">
        <v>217</v>
      </c>
      <c r="I30" s="24">
        <v>125</v>
      </c>
      <c r="J30" s="25">
        <v>60</v>
      </c>
    </row>
    <row r="31" spans="1:10" x14ac:dyDescent="0.2">
      <c r="A31" s="22" t="s">
        <v>93</v>
      </c>
      <c r="B31" s="23">
        <v>282</v>
      </c>
      <c r="C31" s="24">
        <v>170</v>
      </c>
      <c r="D31" s="24">
        <v>51</v>
      </c>
      <c r="E31" s="25">
        <v>61</v>
      </c>
      <c r="F31" s="22" t="s">
        <v>156</v>
      </c>
      <c r="G31" s="26">
        <v>226</v>
      </c>
      <c r="H31" s="27">
        <v>137</v>
      </c>
      <c r="I31" s="27">
        <v>46</v>
      </c>
      <c r="J31" s="28">
        <v>43</v>
      </c>
    </row>
    <row r="32" spans="1:10" x14ac:dyDescent="0.2">
      <c r="A32" s="22" t="s">
        <v>94</v>
      </c>
      <c r="B32" s="23">
        <v>218</v>
      </c>
      <c r="C32" s="24">
        <v>132</v>
      </c>
      <c r="D32" s="24">
        <v>36</v>
      </c>
      <c r="E32" s="25">
        <v>50</v>
      </c>
      <c r="F32" s="22" t="s">
        <v>157</v>
      </c>
      <c r="G32" s="26">
        <v>250</v>
      </c>
      <c r="H32" s="27">
        <v>164</v>
      </c>
      <c r="I32" s="27">
        <v>72</v>
      </c>
      <c r="J32" s="28">
        <v>14</v>
      </c>
    </row>
    <row r="33" spans="1:10" x14ac:dyDescent="0.2">
      <c r="A33" s="22" t="s">
        <v>95</v>
      </c>
      <c r="B33" s="23">
        <v>172</v>
      </c>
      <c r="C33" s="24">
        <v>119</v>
      </c>
      <c r="D33" s="24">
        <v>28</v>
      </c>
      <c r="E33" s="25">
        <v>25</v>
      </c>
      <c r="F33" s="22" t="s">
        <v>158</v>
      </c>
      <c r="G33" s="23">
        <v>277</v>
      </c>
      <c r="H33" s="24">
        <v>188</v>
      </c>
      <c r="I33" s="24">
        <v>60</v>
      </c>
      <c r="J33" s="25">
        <v>29</v>
      </c>
    </row>
    <row r="34" spans="1:10" x14ac:dyDescent="0.2">
      <c r="A34" s="22" t="s">
        <v>96</v>
      </c>
      <c r="B34" s="23">
        <v>291</v>
      </c>
      <c r="C34" s="24">
        <v>184</v>
      </c>
      <c r="D34" s="24">
        <v>74</v>
      </c>
      <c r="E34" s="25">
        <v>33</v>
      </c>
      <c r="F34" s="22" t="s">
        <v>159</v>
      </c>
      <c r="G34" s="23">
        <v>361</v>
      </c>
      <c r="H34" s="24">
        <v>238</v>
      </c>
      <c r="I34" s="24">
        <v>81</v>
      </c>
      <c r="J34" s="25">
        <v>42</v>
      </c>
    </row>
    <row r="35" spans="1:10" x14ac:dyDescent="0.2">
      <c r="A35" s="22" t="s">
        <v>97</v>
      </c>
      <c r="B35" s="23">
        <v>214</v>
      </c>
      <c r="C35" s="24">
        <v>144</v>
      </c>
      <c r="D35" s="24">
        <v>40</v>
      </c>
      <c r="E35" s="25">
        <v>30</v>
      </c>
      <c r="F35" s="22" t="s">
        <v>160</v>
      </c>
      <c r="G35" s="23">
        <v>385</v>
      </c>
      <c r="H35" s="24">
        <v>230</v>
      </c>
      <c r="I35" s="24">
        <v>87</v>
      </c>
      <c r="J35" s="25">
        <v>68</v>
      </c>
    </row>
    <row r="36" spans="1:10" x14ac:dyDescent="0.2">
      <c r="A36" s="22" t="s">
        <v>98</v>
      </c>
      <c r="B36" s="23">
        <v>99</v>
      </c>
      <c r="C36" s="24">
        <v>53</v>
      </c>
      <c r="D36" s="24">
        <v>25</v>
      </c>
      <c r="E36" s="25">
        <v>21</v>
      </c>
      <c r="F36" s="22" t="s">
        <v>161</v>
      </c>
      <c r="G36" s="23">
        <v>250</v>
      </c>
      <c r="H36" s="24">
        <v>160</v>
      </c>
      <c r="I36" s="24">
        <v>58</v>
      </c>
      <c r="J36" s="25">
        <v>32</v>
      </c>
    </row>
    <row r="37" spans="1:10" x14ac:dyDescent="0.2">
      <c r="A37" s="22" t="s">
        <v>99</v>
      </c>
      <c r="B37" s="23">
        <v>209</v>
      </c>
      <c r="C37" s="24">
        <v>122</v>
      </c>
      <c r="D37" s="24">
        <v>48</v>
      </c>
      <c r="E37" s="25">
        <v>39</v>
      </c>
      <c r="F37" s="22" t="s">
        <v>162</v>
      </c>
      <c r="G37" s="23">
        <v>222</v>
      </c>
      <c r="H37" s="24">
        <v>142</v>
      </c>
      <c r="I37" s="24">
        <v>48</v>
      </c>
      <c r="J37" s="25">
        <v>32</v>
      </c>
    </row>
    <row r="38" spans="1:10" x14ac:dyDescent="0.2">
      <c r="A38" s="22" t="s">
        <v>100</v>
      </c>
      <c r="B38" s="23">
        <v>266</v>
      </c>
      <c r="C38" s="24">
        <v>166</v>
      </c>
      <c r="D38" s="24">
        <v>70</v>
      </c>
      <c r="E38" s="25">
        <v>30</v>
      </c>
      <c r="F38" s="22" t="s">
        <v>163</v>
      </c>
      <c r="G38" s="23">
        <v>525</v>
      </c>
      <c r="H38" s="24">
        <v>331</v>
      </c>
      <c r="I38" s="24">
        <v>132</v>
      </c>
      <c r="J38" s="25">
        <v>62</v>
      </c>
    </row>
    <row r="39" spans="1:10" x14ac:dyDescent="0.2">
      <c r="A39" s="22" t="s">
        <v>101</v>
      </c>
      <c r="B39" s="23">
        <v>75</v>
      </c>
      <c r="C39" s="24">
        <v>35</v>
      </c>
      <c r="D39" s="24">
        <v>15</v>
      </c>
      <c r="E39" s="25">
        <v>25</v>
      </c>
      <c r="F39" s="22" t="s">
        <v>164</v>
      </c>
      <c r="G39" s="23">
        <v>364</v>
      </c>
      <c r="H39" s="24">
        <v>243</v>
      </c>
      <c r="I39" s="24">
        <v>58</v>
      </c>
      <c r="J39" s="25">
        <v>63</v>
      </c>
    </row>
    <row r="40" spans="1:10" x14ac:dyDescent="0.2">
      <c r="A40" s="22" t="s">
        <v>102</v>
      </c>
      <c r="B40" s="23">
        <v>161</v>
      </c>
      <c r="C40" s="24">
        <v>113</v>
      </c>
      <c r="D40" s="24">
        <v>38</v>
      </c>
      <c r="E40" s="25">
        <v>10</v>
      </c>
      <c r="F40" s="22" t="s">
        <v>165</v>
      </c>
      <c r="G40" s="23">
        <v>5</v>
      </c>
      <c r="H40" s="24">
        <v>4</v>
      </c>
      <c r="I40" s="24">
        <v>0</v>
      </c>
      <c r="J40" s="25">
        <v>1</v>
      </c>
    </row>
    <row r="41" spans="1:10" x14ac:dyDescent="0.2">
      <c r="A41" s="22" t="s">
        <v>103</v>
      </c>
      <c r="B41" s="23">
        <v>272</v>
      </c>
      <c r="C41" s="24">
        <v>171</v>
      </c>
      <c r="D41" s="24">
        <v>53</v>
      </c>
      <c r="E41" s="25">
        <v>48</v>
      </c>
      <c r="F41" s="22" t="s">
        <v>166</v>
      </c>
      <c r="G41" s="23">
        <v>449</v>
      </c>
      <c r="H41" s="24">
        <v>281</v>
      </c>
      <c r="I41" s="24">
        <v>72</v>
      </c>
      <c r="J41" s="25">
        <v>96</v>
      </c>
    </row>
    <row r="42" spans="1:10" x14ac:dyDescent="0.2">
      <c r="A42" s="22" t="s">
        <v>104</v>
      </c>
      <c r="B42" s="23">
        <v>259</v>
      </c>
      <c r="C42" s="24">
        <v>150</v>
      </c>
      <c r="D42" s="24">
        <v>77</v>
      </c>
      <c r="E42" s="25">
        <v>32</v>
      </c>
      <c r="F42" s="22" t="s">
        <v>167</v>
      </c>
      <c r="G42" s="23">
        <v>321</v>
      </c>
      <c r="H42" s="24">
        <v>181</v>
      </c>
      <c r="I42" s="24">
        <v>70</v>
      </c>
      <c r="J42" s="25">
        <v>70</v>
      </c>
    </row>
    <row r="43" spans="1:10" x14ac:dyDescent="0.2">
      <c r="A43" s="22" t="s">
        <v>105</v>
      </c>
      <c r="B43" s="23">
        <v>185</v>
      </c>
      <c r="C43" s="24">
        <v>135</v>
      </c>
      <c r="D43" s="24">
        <v>32</v>
      </c>
      <c r="E43" s="25">
        <v>18</v>
      </c>
      <c r="F43" s="22" t="s">
        <v>168</v>
      </c>
      <c r="G43" s="23">
        <v>320</v>
      </c>
      <c r="H43" s="24">
        <v>224</v>
      </c>
      <c r="I43" s="24">
        <v>48</v>
      </c>
      <c r="J43" s="25">
        <v>48</v>
      </c>
    </row>
    <row r="44" spans="1:10" x14ac:dyDescent="0.2">
      <c r="A44" s="22" t="s">
        <v>106</v>
      </c>
      <c r="B44" s="23">
        <v>191</v>
      </c>
      <c r="C44" s="24">
        <v>130</v>
      </c>
      <c r="D44" s="24">
        <v>40</v>
      </c>
      <c r="E44" s="25">
        <v>21</v>
      </c>
      <c r="F44" s="22" t="s">
        <v>169</v>
      </c>
      <c r="G44" s="23">
        <v>322</v>
      </c>
      <c r="H44" s="24">
        <v>222</v>
      </c>
      <c r="I44" s="24">
        <v>73</v>
      </c>
      <c r="J44" s="25">
        <v>27</v>
      </c>
    </row>
    <row r="45" spans="1:10" x14ac:dyDescent="0.2">
      <c r="A45" s="22" t="s">
        <v>107</v>
      </c>
      <c r="B45" s="23">
        <v>284</v>
      </c>
      <c r="C45" s="24">
        <v>184</v>
      </c>
      <c r="D45" s="24">
        <v>61</v>
      </c>
      <c r="E45" s="25">
        <v>39</v>
      </c>
      <c r="F45" s="22" t="s">
        <v>170</v>
      </c>
      <c r="G45" s="23">
        <v>374</v>
      </c>
      <c r="H45" s="24">
        <v>249</v>
      </c>
      <c r="I45" s="24">
        <v>82</v>
      </c>
      <c r="J45" s="25">
        <v>43</v>
      </c>
    </row>
    <row r="46" spans="1:10" x14ac:dyDescent="0.2">
      <c r="A46" s="22" t="s">
        <v>108</v>
      </c>
      <c r="B46" s="23">
        <v>181</v>
      </c>
      <c r="C46" s="24">
        <v>118</v>
      </c>
      <c r="D46" s="24">
        <v>37</v>
      </c>
      <c r="E46" s="25">
        <v>26</v>
      </c>
      <c r="F46" s="22" t="s">
        <v>171</v>
      </c>
      <c r="G46" s="23">
        <v>200</v>
      </c>
      <c r="H46" s="24">
        <v>142</v>
      </c>
      <c r="I46" s="24">
        <v>42</v>
      </c>
      <c r="J46" s="25">
        <v>16</v>
      </c>
    </row>
    <row r="47" spans="1:10" x14ac:dyDescent="0.2">
      <c r="A47" s="22" t="s">
        <v>109</v>
      </c>
      <c r="B47" s="23">
        <v>234</v>
      </c>
      <c r="C47" s="24">
        <v>133</v>
      </c>
      <c r="D47" s="24">
        <v>61</v>
      </c>
      <c r="E47" s="25">
        <v>40</v>
      </c>
      <c r="F47" s="22" t="s">
        <v>172</v>
      </c>
      <c r="G47" s="23">
        <v>81</v>
      </c>
      <c r="H47" s="24">
        <v>61</v>
      </c>
      <c r="I47" s="24">
        <v>10</v>
      </c>
      <c r="J47" s="25">
        <v>10</v>
      </c>
    </row>
    <row r="48" spans="1:10" x14ac:dyDescent="0.2">
      <c r="A48" s="22" t="s">
        <v>110</v>
      </c>
      <c r="B48" s="23">
        <v>266</v>
      </c>
      <c r="C48" s="24">
        <v>154</v>
      </c>
      <c r="D48" s="24">
        <v>47</v>
      </c>
      <c r="E48" s="25">
        <v>65</v>
      </c>
      <c r="F48" s="22" t="s">
        <v>173</v>
      </c>
      <c r="G48" s="23">
        <v>352</v>
      </c>
      <c r="H48" s="24">
        <v>205</v>
      </c>
      <c r="I48" s="24">
        <v>83</v>
      </c>
      <c r="J48" s="25">
        <v>64</v>
      </c>
    </row>
    <row r="49" spans="1:10" x14ac:dyDescent="0.2">
      <c r="A49" s="22" t="s">
        <v>111</v>
      </c>
      <c r="B49" s="23">
        <v>419</v>
      </c>
      <c r="C49" s="24">
        <v>243</v>
      </c>
      <c r="D49" s="24">
        <v>88</v>
      </c>
      <c r="E49" s="25">
        <v>88</v>
      </c>
      <c r="F49" s="22" t="s">
        <v>174</v>
      </c>
      <c r="G49" s="23">
        <v>303</v>
      </c>
      <c r="H49" s="24">
        <v>204</v>
      </c>
      <c r="I49" s="24">
        <v>67</v>
      </c>
      <c r="J49" s="25">
        <v>32</v>
      </c>
    </row>
    <row r="50" spans="1:10" x14ac:dyDescent="0.2">
      <c r="A50" s="22" t="s">
        <v>112</v>
      </c>
      <c r="B50" s="23">
        <v>235</v>
      </c>
      <c r="C50" s="24">
        <v>151</v>
      </c>
      <c r="D50" s="24">
        <v>55</v>
      </c>
      <c r="E50" s="25">
        <v>29</v>
      </c>
      <c r="F50" s="22" t="s">
        <v>175</v>
      </c>
      <c r="G50" s="23">
        <v>368</v>
      </c>
      <c r="H50" s="24">
        <v>239</v>
      </c>
      <c r="I50" s="24">
        <v>77</v>
      </c>
      <c r="J50" s="25">
        <v>52</v>
      </c>
    </row>
    <row r="51" spans="1:10" x14ac:dyDescent="0.2">
      <c r="A51" s="22" t="s">
        <v>113</v>
      </c>
      <c r="B51" s="23">
        <v>358</v>
      </c>
      <c r="C51" s="24">
        <v>170</v>
      </c>
      <c r="D51" s="24">
        <v>67</v>
      </c>
      <c r="E51" s="25">
        <v>121</v>
      </c>
      <c r="F51" s="22" t="s">
        <v>176</v>
      </c>
      <c r="G51" s="23">
        <v>74</v>
      </c>
      <c r="H51" s="24">
        <v>54</v>
      </c>
      <c r="I51" s="24">
        <v>11</v>
      </c>
      <c r="J51" s="25">
        <v>9</v>
      </c>
    </row>
    <row r="52" spans="1:10" x14ac:dyDescent="0.2">
      <c r="A52" s="22" t="s">
        <v>114</v>
      </c>
      <c r="B52" s="23">
        <v>231</v>
      </c>
      <c r="C52" s="24">
        <v>127</v>
      </c>
      <c r="D52" s="24">
        <v>60</v>
      </c>
      <c r="E52" s="25">
        <v>44</v>
      </c>
      <c r="F52" s="22" t="s">
        <v>177</v>
      </c>
      <c r="G52" s="23">
        <v>164</v>
      </c>
      <c r="H52" s="24">
        <v>107</v>
      </c>
      <c r="I52" s="24">
        <v>44</v>
      </c>
      <c r="J52" s="25">
        <v>13</v>
      </c>
    </row>
    <row r="53" spans="1:10" x14ac:dyDescent="0.2">
      <c r="A53" s="22" t="s">
        <v>115</v>
      </c>
      <c r="B53" s="23">
        <v>223</v>
      </c>
      <c r="C53" s="24">
        <v>117</v>
      </c>
      <c r="D53" s="24">
        <v>47</v>
      </c>
      <c r="E53" s="25">
        <v>59</v>
      </c>
      <c r="F53" s="22" t="s">
        <v>178</v>
      </c>
      <c r="G53" s="23">
        <v>130</v>
      </c>
      <c r="H53" s="24">
        <v>86</v>
      </c>
      <c r="I53" s="24">
        <v>32</v>
      </c>
      <c r="J53" s="25">
        <v>12</v>
      </c>
    </row>
    <row r="54" spans="1:10" x14ac:dyDescent="0.2">
      <c r="A54" s="22" t="s">
        <v>116</v>
      </c>
      <c r="B54" s="23">
        <v>293</v>
      </c>
      <c r="C54" s="24">
        <v>174</v>
      </c>
      <c r="D54" s="24">
        <v>66</v>
      </c>
      <c r="E54" s="25">
        <v>53</v>
      </c>
      <c r="F54" s="22" t="s">
        <v>179</v>
      </c>
      <c r="G54" s="23">
        <v>392</v>
      </c>
      <c r="H54" s="24">
        <v>232</v>
      </c>
      <c r="I54" s="24">
        <v>98</v>
      </c>
      <c r="J54" s="25">
        <v>62</v>
      </c>
    </row>
    <row r="55" spans="1:10" x14ac:dyDescent="0.2">
      <c r="A55" s="22" t="s">
        <v>117</v>
      </c>
      <c r="B55" s="23">
        <v>101</v>
      </c>
      <c r="C55" s="24">
        <v>66</v>
      </c>
      <c r="D55" s="24">
        <v>24</v>
      </c>
      <c r="E55" s="25">
        <v>11</v>
      </c>
      <c r="F55" s="22" t="s">
        <v>180</v>
      </c>
      <c r="G55" s="23">
        <v>305</v>
      </c>
      <c r="H55" s="24">
        <v>186</v>
      </c>
      <c r="I55" s="24">
        <v>85</v>
      </c>
      <c r="J55" s="25">
        <v>34</v>
      </c>
    </row>
    <row r="56" spans="1:10" x14ac:dyDescent="0.2">
      <c r="A56" s="22" t="s">
        <v>118</v>
      </c>
      <c r="B56" s="23">
        <v>372</v>
      </c>
      <c r="C56" s="24">
        <v>226</v>
      </c>
      <c r="D56" s="24">
        <v>104</v>
      </c>
      <c r="E56" s="25">
        <v>42</v>
      </c>
      <c r="F56" s="22" t="s">
        <v>181</v>
      </c>
      <c r="G56" s="23">
        <v>322</v>
      </c>
      <c r="H56" s="24">
        <v>195</v>
      </c>
      <c r="I56" s="24">
        <v>84</v>
      </c>
      <c r="J56" s="25">
        <v>43</v>
      </c>
    </row>
    <row r="57" spans="1:10" x14ac:dyDescent="0.2">
      <c r="A57" s="22" t="s">
        <v>119</v>
      </c>
      <c r="B57" s="23">
        <v>157</v>
      </c>
      <c r="C57" s="24">
        <v>104</v>
      </c>
      <c r="D57" s="24">
        <v>27</v>
      </c>
      <c r="E57" s="25">
        <v>26</v>
      </c>
      <c r="F57" s="22" t="s">
        <v>182</v>
      </c>
      <c r="G57" s="23">
        <v>340</v>
      </c>
      <c r="H57" s="24">
        <v>197</v>
      </c>
      <c r="I57" s="24">
        <v>98</v>
      </c>
      <c r="J57" s="25">
        <v>45</v>
      </c>
    </row>
    <row r="58" spans="1:10" x14ac:dyDescent="0.2">
      <c r="A58" s="22" t="s">
        <v>120</v>
      </c>
      <c r="B58" s="23">
        <v>256</v>
      </c>
      <c r="C58" s="24">
        <v>142</v>
      </c>
      <c r="D58" s="24">
        <v>65</v>
      </c>
      <c r="E58" s="25">
        <v>49</v>
      </c>
      <c r="F58" s="22" t="s">
        <v>183</v>
      </c>
      <c r="G58" s="23">
        <v>201</v>
      </c>
      <c r="H58" s="24">
        <v>114</v>
      </c>
      <c r="I58" s="24">
        <v>44</v>
      </c>
      <c r="J58" s="25">
        <v>43</v>
      </c>
    </row>
    <row r="59" spans="1:10" x14ac:dyDescent="0.2">
      <c r="A59" s="22" t="s">
        <v>121</v>
      </c>
      <c r="B59" s="23">
        <v>229</v>
      </c>
      <c r="C59" s="24">
        <v>149</v>
      </c>
      <c r="D59" s="24">
        <v>47</v>
      </c>
      <c r="E59" s="25">
        <v>33</v>
      </c>
      <c r="F59" s="22" t="s">
        <v>184</v>
      </c>
      <c r="G59" s="23">
        <v>251</v>
      </c>
      <c r="H59" s="24">
        <v>164</v>
      </c>
      <c r="I59" s="24">
        <v>52</v>
      </c>
      <c r="J59" s="25">
        <v>35</v>
      </c>
    </row>
    <row r="60" spans="1:10" x14ac:dyDescent="0.2">
      <c r="A60" s="22" t="s">
        <v>122</v>
      </c>
      <c r="B60" s="23">
        <v>199</v>
      </c>
      <c r="C60" s="24">
        <v>109</v>
      </c>
      <c r="D60" s="24">
        <v>56</v>
      </c>
      <c r="E60" s="25">
        <v>34</v>
      </c>
      <c r="F60" s="22" t="s">
        <v>185</v>
      </c>
      <c r="G60" s="23">
        <v>105</v>
      </c>
      <c r="H60" s="24">
        <v>61</v>
      </c>
      <c r="I60" s="24">
        <v>22</v>
      </c>
      <c r="J60" s="25">
        <v>22</v>
      </c>
    </row>
    <row r="61" spans="1:10" x14ac:dyDescent="0.2">
      <c r="A61" s="22" t="s">
        <v>123</v>
      </c>
      <c r="B61" s="23">
        <v>175</v>
      </c>
      <c r="C61" s="24">
        <v>101</v>
      </c>
      <c r="D61" s="24">
        <v>43</v>
      </c>
      <c r="E61" s="25">
        <v>31</v>
      </c>
      <c r="F61" s="22" t="s">
        <v>186</v>
      </c>
      <c r="G61" s="23">
        <v>201</v>
      </c>
      <c r="H61" s="24">
        <v>121</v>
      </c>
      <c r="I61" s="24">
        <v>62</v>
      </c>
      <c r="J61" s="25">
        <v>18</v>
      </c>
    </row>
    <row r="62" spans="1:10" x14ac:dyDescent="0.2">
      <c r="A62" s="22" t="s">
        <v>124</v>
      </c>
      <c r="B62" s="23">
        <v>173</v>
      </c>
      <c r="C62" s="24">
        <v>111</v>
      </c>
      <c r="D62" s="24">
        <v>39</v>
      </c>
      <c r="E62" s="25">
        <v>23</v>
      </c>
      <c r="F62" s="22" t="s">
        <v>187</v>
      </c>
      <c r="G62" s="23">
        <v>329</v>
      </c>
      <c r="H62" s="24">
        <v>217</v>
      </c>
      <c r="I62" s="24">
        <v>76</v>
      </c>
      <c r="J62" s="25">
        <v>36</v>
      </c>
    </row>
    <row r="63" spans="1:10" x14ac:dyDescent="0.2">
      <c r="A63" s="22" t="s">
        <v>125</v>
      </c>
      <c r="B63" s="23">
        <v>256</v>
      </c>
      <c r="C63" s="24">
        <v>167</v>
      </c>
      <c r="D63" s="24">
        <v>48</v>
      </c>
      <c r="E63" s="25">
        <v>41</v>
      </c>
      <c r="F63" s="22" t="s">
        <v>188</v>
      </c>
      <c r="G63" s="23">
        <v>285</v>
      </c>
      <c r="H63" s="24">
        <v>154</v>
      </c>
      <c r="I63" s="24">
        <v>77</v>
      </c>
      <c r="J63" s="25">
        <v>54</v>
      </c>
    </row>
    <row r="64" spans="1:10" x14ac:dyDescent="0.2">
      <c r="A64" s="22" t="s">
        <v>126</v>
      </c>
      <c r="B64" s="23">
        <v>153</v>
      </c>
      <c r="C64" s="24">
        <v>85</v>
      </c>
      <c r="D64" s="24">
        <v>33</v>
      </c>
      <c r="E64" s="25">
        <v>35</v>
      </c>
      <c r="F64" s="22" t="s">
        <v>189</v>
      </c>
      <c r="G64" s="23">
        <v>381</v>
      </c>
      <c r="H64" s="24">
        <v>227</v>
      </c>
      <c r="I64" s="24">
        <v>92</v>
      </c>
      <c r="J64" s="25">
        <v>62</v>
      </c>
    </row>
    <row r="65" spans="1:10" x14ac:dyDescent="0.2">
      <c r="A65" s="22" t="s">
        <v>127</v>
      </c>
      <c r="B65" s="23">
        <v>217</v>
      </c>
      <c r="C65" s="24">
        <v>134</v>
      </c>
      <c r="D65" s="24">
        <v>63</v>
      </c>
      <c r="E65" s="25">
        <v>20</v>
      </c>
      <c r="F65" s="22" t="s">
        <v>190</v>
      </c>
      <c r="G65" s="23">
        <v>535</v>
      </c>
      <c r="H65" s="24">
        <v>344</v>
      </c>
      <c r="I65" s="24">
        <v>137</v>
      </c>
      <c r="J65" s="25">
        <v>54</v>
      </c>
    </row>
    <row r="66" spans="1:10" x14ac:dyDescent="0.2">
      <c r="A66" s="22" t="s">
        <v>128</v>
      </c>
      <c r="B66" s="23">
        <v>133</v>
      </c>
      <c r="C66" s="24">
        <v>75</v>
      </c>
      <c r="D66" s="24">
        <v>32</v>
      </c>
      <c r="E66" s="25">
        <v>26</v>
      </c>
      <c r="F66" s="31"/>
      <c r="G66" s="31"/>
      <c r="H66" s="31"/>
      <c r="I66" s="31"/>
      <c r="J66" s="31"/>
    </row>
    <row r="67" spans="1:10" x14ac:dyDescent="0.2">
      <c r="A67" s="22" t="s">
        <v>129</v>
      </c>
      <c r="B67" s="23">
        <v>237</v>
      </c>
      <c r="C67" s="24">
        <v>157</v>
      </c>
      <c r="D67" s="24">
        <v>54</v>
      </c>
      <c r="E67" s="25">
        <v>26</v>
      </c>
      <c r="F67" s="29" t="s">
        <v>16</v>
      </c>
      <c r="G67" s="30">
        <f>SUM(B5:B67,G5:G65)</f>
        <v>29625</v>
      </c>
      <c r="H67" s="30">
        <f>SUM(C5:C67,H5:H65)</f>
        <v>18293</v>
      </c>
      <c r="I67" s="30">
        <f>SUM(D5:D67,I5:I65)</f>
        <v>6853</v>
      </c>
      <c r="J67" s="30">
        <f>SUM(E5:E67,J5:J65)</f>
        <v>4479</v>
      </c>
    </row>
    <row r="68" spans="1:10" x14ac:dyDescent="0.2">
      <c r="G68" s="21"/>
    </row>
    <row r="69" spans="1:10" x14ac:dyDescent="0.2">
      <c r="G69" s="21"/>
    </row>
    <row r="70" spans="1:10" x14ac:dyDescent="0.2">
      <c r="G70" s="21"/>
    </row>
    <row r="71" spans="1:10" x14ac:dyDescent="0.2">
      <c r="G71" s="21"/>
    </row>
    <row r="72" spans="1:10" x14ac:dyDescent="0.2">
      <c r="G72" s="21"/>
    </row>
    <row r="73" spans="1:10" x14ac:dyDescent="0.2">
      <c r="G73" s="21"/>
    </row>
    <row r="74" spans="1:10" x14ac:dyDescent="0.2">
      <c r="G74" s="21"/>
    </row>
    <row r="75" spans="1:10" x14ac:dyDescent="0.2">
      <c r="G75" s="21"/>
    </row>
    <row r="76" spans="1:10" x14ac:dyDescent="0.2">
      <c r="G76" s="21"/>
    </row>
    <row r="77" spans="1:10" x14ac:dyDescent="0.2">
      <c r="G77" s="21"/>
    </row>
    <row r="78" spans="1:10" x14ac:dyDescent="0.2">
      <c r="G78" s="21"/>
    </row>
    <row r="79" spans="1:10" x14ac:dyDescent="0.2">
      <c r="G79" s="21"/>
    </row>
    <row r="80" spans="1:10" x14ac:dyDescent="0.2">
      <c r="G80" s="21"/>
    </row>
    <row r="81" spans="7:7" x14ac:dyDescent="0.2">
      <c r="G81" s="21"/>
    </row>
    <row r="82" spans="7:7" x14ac:dyDescent="0.2">
      <c r="G82" s="21"/>
    </row>
    <row r="83" spans="7:7" x14ac:dyDescent="0.2">
      <c r="G83" s="21"/>
    </row>
    <row r="84" spans="7:7" x14ac:dyDescent="0.2">
      <c r="G84" s="21"/>
    </row>
    <row r="85" spans="7:7" x14ac:dyDescent="0.2">
      <c r="G85" s="21"/>
    </row>
    <row r="86" spans="7:7" x14ac:dyDescent="0.2">
      <c r="G86" s="21"/>
    </row>
    <row r="87" spans="7:7" x14ac:dyDescent="0.2">
      <c r="G87" s="21"/>
    </row>
    <row r="88" spans="7:7" x14ac:dyDescent="0.2">
      <c r="G88" s="21"/>
    </row>
    <row r="89" spans="7:7" x14ac:dyDescent="0.2">
      <c r="G89" s="21"/>
    </row>
    <row r="90" spans="7:7" x14ac:dyDescent="0.2">
      <c r="G90" s="21"/>
    </row>
    <row r="91" spans="7:7" x14ac:dyDescent="0.2">
      <c r="G91" s="21"/>
    </row>
    <row r="92" spans="7:7" x14ac:dyDescent="0.2">
      <c r="G92" s="21"/>
    </row>
    <row r="93" spans="7:7" x14ac:dyDescent="0.2">
      <c r="G93" s="21"/>
    </row>
    <row r="94" spans="7:7" x14ac:dyDescent="0.2">
      <c r="G94" s="21"/>
    </row>
    <row r="95" spans="7:7" x14ac:dyDescent="0.2">
      <c r="G95" s="21"/>
    </row>
    <row r="96" spans="7:7" x14ac:dyDescent="0.2">
      <c r="G96" s="21"/>
    </row>
    <row r="97" spans="7:7" x14ac:dyDescent="0.2">
      <c r="G97" s="21"/>
    </row>
    <row r="98" spans="7:7" x14ac:dyDescent="0.2">
      <c r="G98" s="21"/>
    </row>
    <row r="99" spans="7:7" x14ac:dyDescent="0.2">
      <c r="G99" s="21"/>
    </row>
    <row r="100" spans="7:7" x14ac:dyDescent="0.2">
      <c r="G100" s="21"/>
    </row>
    <row r="101" spans="7:7" x14ac:dyDescent="0.2">
      <c r="G101" s="21"/>
    </row>
    <row r="102" spans="7:7" x14ac:dyDescent="0.2">
      <c r="G102" s="21"/>
    </row>
    <row r="103" spans="7:7" x14ac:dyDescent="0.2">
      <c r="G103" s="21"/>
    </row>
    <row r="104" spans="7:7" x14ac:dyDescent="0.2">
      <c r="G104" s="21"/>
    </row>
    <row r="105" spans="7:7" x14ac:dyDescent="0.2">
      <c r="G105" s="21"/>
    </row>
    <row r="106" spans="7:7" x14ac:dyDescent="0.2">
      <c r="G106" s="21"/>
    </row>
    <row r="107" spans="7:7" x14ac:dyDescent="0.2">
      <c r="G107" s="21"/>
    </row>
    <row r="108" spans="7:7" x14ac:dyDescent="0.2">
      <c r="G108" s="21"/>
    </row>
    <row r="109" spans="7:7" x14ac:dyDescent="0.2">
      <c r="G109" s="21"/>
    </row>
    <row r="110" spans="7:7" x14ac:dyDescent="0.2">
      <c r="G110" s="21"/>
    </row>
    <row r="111" spans="7:7" x14ac:dyDescent="0.2">
      <c r="G111" s="21"/>
    </row>
    <row r="112" spans="7:7" x14ac:dyDescent="0.2">
      <c r="G112" s="21"/>
    </row>
    <row r="113" spans="7:9" x14ac:dyDescent="0.2">
      <c r="G113" s="21"/>
    </row>
    <row r="114" spans="7:9" x14ac:dyDescent="0.2">
      <c r="G114" s="21"/>
    </row>
    <row r="115" spans="7:9" x14ac:dyDescent="0.2">
      <c r="G115" s="21"/>
      <c r="I115" s="5"/>
    </row>
    <row r="116" spans="7:9" x14ac:dyDescent="0.2">
      <c r="G116" s="21"/>
      <c r="I116" s="5"/>
    </row>
    <row r="117" spans="7:9" x14ac:dyDescent="0.2">
      <c r="G117" s="21"/>
      <c r="I117" s="5"/>
    </row>
    <row r="118" spans="7:9" x14ac:dyDescent="0.2">
      <c r="G118" s="21"/>
      <c r="I118" s="5"/>
    </row>
    <row r="119" spans="7:9" x14ac:dyDescent="0.2">
      <c r="G119" s="21"/>
      <c r="I119" s="5"/>
    </row>
    <row r="120" spans="7:9" x14ac:dyDescent="0.2">
      <c r="G120" s="21"/>
    </row>
    <row r="121" spans="7:9" x14ac:dyDescent="0.2">
      <c r="G121" s="21"/>
    </row>
    <row r="122" spans="7:9" x14ac:dyDescent="0.2">
      <c r="G122" s="21"/>
    </row>
    <row r="123" spans="7:9" x14ac:dyDescent="0.2">
      <c r="G123" s="21"/>
    </row>
    <row r="124" spans="7:9" x14ac:dyDescent="0.2">
      <c r="G124" s="21"/>
    </row>
    <row r="125" spans="7:9" x14ac:dyDescent="0.2">
      <c r="G125" s="21"/>
    </row>
    <row r="126" spans="7:9" x14ac:dyDescent="0.2">
      <c r="G126" s="21"/>
    </row>
    <row r="127" spans="7:9" x14ac:dyDescent="0.2">
      <c r="G127" s="21"/>
    </row>
    <row r="128" spans="7:9" x14ac:dyDescent="0.2">
      <c r="G128" s="21"/>
    </row>
    <row r="129" spans="6:6" x14ac:dyDescent="0.2">
      <c r="F129" s="21"/>
    </row>
  </sheetData>
  <mergeCells count="1">
    <mergeCell ref="A2:J2"/>
  </mergeCells>
  <phoneticPr fontId="2" type="noConversion"/>
  <printOptions horizontalCentered="1"/>
  <pageMargins left="0" right="0" top="0.75" bottom="0.25" header="0.25" footer="0.25"/>
  <pageSetup paperSize="5" orientation="portrait" r:id="rId1"/>
  <headerFooter alignWithMargins="0">
    <oddHeader>&amp;CChautauqua County Board of Elections
General Election November 3, 2009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workbookViewId="0">
      <selection activeCell="A2" sqref="A2"/>
    </sheetView>
  </sheetViews>
  <sheetFormatPr defaultRowHeight="11.25" x14ac:dyDescent="0.2"/>
  <cols>
    <col min="1" max="1" width="20.7109375" style="9" customWidth="1"/>
    <col min="2" max="16" width="6.28515625" style="9" customWidth="1"/>
    <col min="17" max="16384" width="9.140625" style="9"/>
  </cols>
  <sheetData>
    <row r="1" spans="1:8" x14ac:dyDescent="0.2">
      <c r="A1" s="99"/>
      <c r="B1" s="99"/>
      <c r="C1" s="114" t="s">
        <v>16</v>
      </c>
      <c r="D1" s="99"/>
      <c r="E1" s="99"/>
      <c r="F1" s="99"/>
      <c r="G1" s="99"/>
      <c r="H1" s="99"/>
    </row>
    <row r="2" spans="1:8" ht="50.1" customHeight="1" x14ac:dyDescent="0.2">
      <c r="A2" s="96" t="s">
        <v>795</v>
      </c>
      <c r="B2" s="97" t="s">
        <v>65</v>
      </c>
      <c r="C2" s="97" t="s">
        <v>58</v>
      </c>
      <c r="D2" s="97" t="s">
        <v>801</v>
      </c>
      <c r="E2" s="97" t="s">
        <v>353</v>
      </c>
      <c r="F2" s="97" t="s">
        <v>353</v>
      </c>
      <c r="G2" s="97" t="s">
        <v>21</v>
      </c>
      <c r="H2" s="97" t="s">
        <v>66</v>
      </c>
    </row>
    <row r="3" spans="1:8" x14ac:dyDescent="0.2">
      <c r="A3" s="109" t="s">
        <v>369</v>
      </c>
      <c r="B3" s="94"/>
      <c r="C3" s="154"/>
      <c r="D3" s="94" t="s">
        <v>194</v>
      </c>
      <c r="E3" s="94" t="s">
        <v>195</v>
      </c>
      <c r="F3" s="94" t="s">
        <v>197</v>
      </c>
      <c r="G3" s="94"/>
      <c r="H3" s="94"/>
    </row>
    <row r="4" spans="1:8" x14ac:dyDescent="0.2">
      <c r="A4" s="72" t="s">
        <v>132</v>
      </c>
      <c r="B4" s="73">
        <v>109</v>
      </c>
      <c r="C4" s="36">
        <v>82</v>
      </c>
      <c r="D4" s="37">
        <v>68</v>
      </c>
      <c r="E4" s="37">
        <v>8</v>
      </c>
      <c r="F4" s="37">
        <v>6</v>
      </c>
      <c r="G4" s="36">
        <v>0</v>
      </c>
      <c r="H4" s="25">
        <v>27</v>
      </c>
    </row>
    <row r="5" spans="1:8" x14ac:dyDescent="0.2">
      <c r="A5" s="72" t="s">
        <v>359</v>
      </c>
      <c r="B5" s="73">
        <v>143</v>
      </c>
      <c r="C5" s="36">
        <v>106</v>
      </c>
      <c r="D5" s="37">
        <v>68</v>
      </c>
      <c r="E5" s="37">
        <v>28</v>
      </c>
      <c r="F5" s="37">
        <v>10</v>
      </c>
      <c r="G5" s="36">
        <v>0</v>
      </c>
      <c r="H5" s="25">
        <v>37</v>
      </c>
    </row>
    <row r="6" spans="1:8" x14ac:dyDescent="0.2">
      <c r="A6" s="72" t="s">
        <v>300</v>
      </c>
      <c r="B6" s="73">
        <v>223</v>
      </c>
      <c r="C6" s="36">
        <v>176</v>
      </c>
      <c r="D6" s="37">
        <v>118</v>
      </c>
      <c r="E6" s="37">
        <v>49</v>
      </c>
      <c r="F6" s="37">
        <v>9</v>
      </c>
      <c r="G6" s="36">
        <v>2</v>
      </c>
      <c r="H6" s="25">
        <v>45</v>
      </c>
    </row>
    <row r="7" spans="1:8" x14ac:dyDescent="0.2">
      <c r="A7" s="72" t="s">
        <v>301</v>
      </c>
      <c r="B7" s="73">
        <v>344</v>
      </c>
      <c r="C7" s="36">
        <v>225</v>
      </c>
      <c r="D7" s="37">
        <v>169</v>
      </c>
      <c r="E7" s="37">
        <v>46</v>
      </c>
      <c r="F7" s="37">
        <v>10</v>
      </c>
      <c r="G7" s="36">
        <v>1</v>
      </c>
      <c r="H7" s="25">
        <v>118</v>
      </c>
    </row>
    <row r="8" spans="1:8" x14ac:dyDescent="0.2">
      <c r="A8" s="123" t="s">
        <v>450</v>
      </c>
      <c r="B8" s="73">
        <f t="shared" ref="B8:H8" si="0">SUM(B4:B7)</f>
        <v>819</v>
      </c>
      <c r="C8" s="36">
        <f t="shared" si="0"/>
        <v>589</v>
      </c>
      <c r="D8" s="37">
        <f t="shared" si="0"/>
        <v>423</v>
      </c>
      <c r="E8" s="37">
        <f t="shared" si="0"/>
        <v>131</v>
      </c>
      <c r="F8" s="37">
        <f t="shared" si="0"/>
        <v>35</v>
      </c>
      <c r="G8" s="36">
        <f t="shared" si="0"/>
        <v>3</v>
      </c>
      <c r="H8" s="25">
        <f t="shared" si="0"/>
        <v>227</v>
      </c>
    </row>
    <row r="9" spans="1:8" x14ac:dyDescent="0.2">
      <c r="A9" s="155"/>
      <c r="B9" s="78"/>
      <c r="C9" s="70"/>
      <c r="D9" s="71"/>
      <c r="E9" s="71"/>
      <c r="F9" s="71"/>
      <c r="G9" s="70"/>
      <c r="H9" s="91"/>
    </row>
    <row r="10" spans="1:8" x14ac:dyDescent="0.2">
      <c r="A10" s="99"/>
      <c r="B10" s="99"/>
      <c r="C10" s="114" t="s">
        <v>16</v>
      </c>
      <c r="D10" s="99"/>
      <c r="E10" s="99"/>
      <c r="F10" s="99"/>
      <c r="G10" s="99"/>
      <c r="H10" s="99"/>
    </row>
    <row r="11" spans="1:8" ht="50.1" customHeight="1" x14ac:dyDescent="0.2">
      <c r="A11" s="96" t="s">
        <v>796</v>
      </c>
      <c r="B11" s="97" t="s">
        <v>65</v>
      </c>
      <c r="C11" s="97" t="s">
        <v>45</v>
      </c>
      <c r="D11" s="97" t="s">
        <v>802</v>
      </c>
      <c r="E11" s="97" t="s">
        <v>339</v>
      </c>
      <c r="F11" s="97" t="s">
        <v>339</v>
      </c>
      <c r="G11" s="97" t="s">
        <v>21</v>
      </c>
      <c r="H11" s="97" t="s">
        <v>66</v>
      </c>
    </row>
    <row r="12" spans="1:8" x14ac:dyDescent="0.2">
      <c r="A12" s="109" t="s">
        <v>369</v>
      </c>
      <c r="B12" s="94"/>
      <c r="C12" s="154"/>
      <c r="D12" s="94" t="s">
        <v>199</v>
      </c>
      <c r="E12" s="94" t="s">
        <v>195</v>
      </c>
      <c r="F12" s="94" t="s">
        <v>196</v>
      </c>
      <c r="G12" s="94"/>
      <c r="H12" s="94"/>
    </row>
    <row r="13" spans="1:8" x14ac:dyDescent="0.2">
      <c r="A13" s="72" t="s">
        <v>136</v>
      </c>
      <c r="B13" s="73">
        <v>203</v>
      </c>
      <c r="C13" s="36">
        <v>135</v>
      </c>
      <c r="D13" s="37">
        <v>81</v>
      </c>
      <c r="E13" s="37">
        <v>36</v>
      </c>
      <c r="F13" s="37">
        <v>18</v>
      </c>
      <c r="G13" s="36">
        <v>2</v>
      </c>
      <c r="H13" s="25">
        <v>66</v>
      </c>
    </row>
    <row r="14" spans="1:8" x14ac:dyDescent="0.2">
      <c r="A14" s="72" t="s">
        <v>137</v>
      </c>
      <c r="B14" s="73">
        <v>74</v>
      </c>
      <c r="C14" s="36">
        <v>48</v>
      </c>
      <c r="D14" s="37">
        <v>30</v>
      </c>
      <c r="E14" s="37">
        <v>13</v>
      </c>
      <c r="F14" s="37">
        <v>5</v>
      </c>
      <c r="G14" s="36">
        <v>0</v>
      </c>
      <c r="H14" s="25">
        <v>26</v>
      </c>
    </row>
    <row r="15" spans="1:8" x14ac:dyDescent="0.2">
      <c r="A15" s="72" t="s">
        <v>138</v>
      </c>
      <c r="B15" s="73">
        <v>328</v>
      </c>
      <c r="C15" s="36">
        <v>259</v>
      </c>
      <c r="D15" s="37">
        <v>177</v>
      </c>
      <c r="E15" s="37">
        <v>54</v>
      </c>
      <c r="F15" s="37">
        <v>28</v>
      </c>
      <c r="G15" s="49">
        <v>4</v>
      </c>
      <c r="H15" s="25">
        <v>65</v>
      </c>
    </row>
    <row r="16" spans="1:8" x14ac:dyDescent="0.2">
      <c r="A16" s="72" t="s">
        <v>299</v>
      </c>
      <c r="B16" s="73">
        <v>237</v>
      </c>
      <c r="C16" s="36">
        <v>181</v>
      </c>
      <c r="D16" s="37">
        <v>136</v>
      </c>
      <c r="E16" s="37">
        <v>28</v>
      </c>
      <c r="F16" s="37">
        <v>17</v>
      </c>
      <c r="G16" s="36">
        <v>1</v>
      </c>
      <c r="H16" s="25">
        <v>55</v>
      </c>
    </row>
    <row r="17" spans="1:8" x14ac:dyDescent="0.2">
      <c r="A17" s="123" t="s">
        <v>450</v>
      </c>
      <c r="B17" s="73">
        <f t="shared" ref="B17:H17" si="1">SUM(B13:B16)</f>
        <v>842</v>
      </c>
      <c r="C17" s="36">
        <f t="shared" si="1"/>
        <v>623</v>
      </c>
      <c r="D17" s="37">
        <f t="shared" si="1"/>
        <v>424</v>
      </c>
      <c r="E17" s="37">
        <f t="shared" si="1"/>
        <v>131</v>
      </c>
      <c r="F17" s="37">
        <f t="shared" si="1"/>
        <v>68</v>
      </c>
      <c r="G17" s="36">
        <f t="shared" si="1"/>
        <v>7</v>
      </c>
      <c r="H17" s="25">
        <f t="shared" si="1"/>
        <v>212</v>
      </c>
    </row>
    <row r="18" spans="1:8" s="35" customFormat="1" x14ac:dyDescent="0.2">
      <c r="A18" s="156"/>
      <c r="B18" s="66"/>
      <c r="C18" s="5"/>
      <c r="D18" s="67"/>
      <c r="E18" s="67"/>
      <c r="F18" s="67"/>
      <c r="G18" s="5"/>
      <c r="H18" s="68"/>
    </row>
    <row r="19" spans="1:8" x14ac:dyDescent="0.2">
      <c r="A19" s="99"/>
      <c r="B19" s="99"/>
      <c r="C19" s="114" t="s">
        <v>16</v>
      </c>
      <c r="D19" s="99"/>
      <c r="E19" s="99"/>
    </row>
    <row r="20" spans="1:8" ht="50.1" customHeight="1" x14ac:dyDescent="0.2">
      <c r="A20" s="96" t="s">
        <v>797</v>
      </c>
      <c r="B20" s="97" t="s">
        <v>65</v>
      </c>
      <c r="C20" s="97" t="s">
        <v>803</v>
      </c>
      <c r="D20" s="97" t="s">
        <v>21</v>
      </c>
      <c r="E20" s="97" t="s">
        <v>66</v>
      </c>
    </row>
    <row r="21" spans="1:8" x14ac:dyDescent="0.2">
      <c r="A21" s="109" t="s">
        <v>369</v>
      </c>
      <c r="B21" s="94"/>
      <c r="C21" s="94" t="s">
        <v>194</v>
      </c>
      <c r="D21" s="94"/>
      <c r="E21" s="94"/>
    </row>
    <row r="22" spans="1:8" x14ac:dyDescent="0.2">
      <c r="A22" s="72" t="s">
        <v>140</v>
      </c>
      <c r="B22" s="73">
        <v>119</v>
      </c>
      <c r="C22" s="36">
        <v>71</v>
      </c>
      <c r="D22" s="36">
        <v>0</v>
      </c>
      <c r="E22" s="25">
        <v>48</v>
      </c>
    </row>
    <row r="23" spans="1:8" x14ac:dyDescent="0.2">
      <c r="A23" s="72" t="s">
        <v>303</v>
      </c>
      <c r="B23" s="73">
        <v>91</v>
      </c>
      <c r="C23" s="49">
        <v>53</v>
      </c>
      <c r="D23" s="36">
        <v>0</v>
      </c>
      <c r="E23" s="25">
        <v>38</v>
      </c>
    </row>
    <row r="24" spans="1:8" x14ac:dyDescent="0.2">
      <c r="A24" s="72" t="s">
        <v>142</v>
      </c>
      <c r="B24" s="73">
        <v>145</v>
      </c>
      <c r="C24" s="36">
        <v>104</v>
      </c>
      <c r="D24" s="36">
        <v>0</v>
      </c>
      <c r="E24" s="25">
        <v>41</v>
      </c>
    </row>
    <row r="25" spans="1:8" x14ac:dyDescent="0.2">
      <c r="A25" s="72" t="s">
        <v>143</v>
      </c>
      <c r="B25" s="73">
        <v>83</v>
      </c>
      <c r="C25" s="36">
        <v>59</v>
      </c>
      <c r="D25" s="36">
        <v>0</v>
      </c>
      <c r="E25" s="25">
        <v>24</v>
      </c>
    </row>
    <row r="26" spans="1:8" x14ac:dyDescent="0.2">
      <c r="A26" s="123" t="s">
        <v>450</v>
      </c>
      <c r="B26" s="73">
        <f>SUM(B22:B25)</f>
        <v>438</v>
      </c>
      <c r="C26" s="36">
        <f>SUM(C22:C25)</f>
        <v>287</v>
      </c>
      <c r="D26" s="36">
        <f>SUM(D22:D25)</f>
        <v>0</v>
      </c>
      <c r="E26" s="25">
        <f>SUM(E22:E25)</f>
        <v>151</v>
      </c>
    </row>
    <row r="27" spans="1:8" s="35" customFormat="1" x14ac:dyDescent="0.2">
      <c r="A27" s="156"/>
      <c r="B27" s="66"/>
      <c r="C27" s="5"/>
      <c r="D27" s="5"/>
      <c r="E27" s="68"/>
    </row>
    <row r="28" spans="1:8" x14ac:dyDescent="0.2">
      <c r="A28" s="99"/>
      <c r="B28" s="99"/>
      <c r="C28" s="114" t="s">
        <v>16</v>
      </c>
      <c r="D28" s="99"/>
      <c r="E28" s="99"/>
    </row>
    <row r="29" spans="1:8" ht="50.1" customHeight="1" x14ac:dyDescent="0.2">
      <c r="A29" s="96" t="s">
        <v>798</v>
      </c>
      <c r="B29" s="97" t="s">
        <v>65</v>
      </c>
      <c r="C29" s="97" t="s">
        <v>804</v>
      </c>
      <c r="D29" s="97" t="s">
        <v>21</v>
      </c>
      <c r="E29" s="97" t="s">
        <v>66</v>
      </c>
    </row>
    <row r="30" spans="1:8" x14ac:dyDescent="0.2">
      <c r="A30" s="109" t="s">
        <v>369</v>
      </c>
      <c r="B30" s="94"/>
      <c r="C30" s="94" t="s">
        <v>194</v>
      </c>
      <c r="D30" s="94"/>
      <c r="E30" s="94"/>
    </row>
    <row r="31" spans="1:8" x14ac:dyDescent="0.2">
      <c r="A31" s="72" t="s">
        <v>366</v>
      </c>
      <c r="B31" s="73">
        <v>232</v>
      </c>
      <c r="C31" s="36">
        <v>135</v>
      </c>
      <c r="D31" s="36">
        <v>2</v>
      </c>
      <c r="E31" s="25">
        <v>95</v>
      </c>
    </row>
    <row r="32" spans="1:8" x14ac:dyDescent="0.2">
      <c r="A32" s="72" t="s">
        <v>367</v>
      </c>
      <c r="B32" s="73">
        <v>237</v>
      </c>
      <c r="C32" s="36">
        <v>134</v>
      </c>
      <c r="D32" s="36">
        <v>1</v>
      </c>
      <c r="E32" s="25">
        <v>102</v>
      </c>
    </row>
    <row r="33" spans="1:9" x14ac:dyDescent="0.2">
      <c r="A33" s="72" t="s">
        <v>146</v>
      </c>
      <c r="B33" s="73">
        <v>413</v>
      </c>
      <c r="C33" s="36">
        <v>235</v>
      </c>
      <c r="D33" s="36">
        <v>2</v>
      </c>
      <c r="E33" s="25">
        <v>176</v>
      </c>
    </row>
    <row r="34" spans="1:9" x14ac:dyDescent="0.2">
      <c r="A34" s="72" t="s">
        <v>147</v>
      </c>
      <c r="B34" s="73">
        <v>256</v>
      </c>
      <c r="C34" s="36">
        <v>166</v>
      </c>
      <c r="D34" s="36">
        <v>1</v>
      </c>
      <c r="E34" s="25">
        <v>89</v>
      </c>
    </row>
    <row r="35" spans="1:9" x14ac:dyDescent="0.2">
      <c r="A35" s="123" t="s">
        <v>450</v>
      </c>
      <c r="B35" s="73">
        <f>SUM(B31:B34)</f>
        <v>1138</v>
      </c>
      <c r="C35" s="36">
        <f>SUM(C31:C34)</f>
        <v>670</v>
      </c>
      <c r="D35" s="36">
        <f>SUM(D31:D34)</f>
        <v>6</v>
      </c>
      <c r="E35" s="25">
        <f>SUM(E31:E34)</f>
        <v>462</v>
      </c>
    </row>
    <row r="36" spans="1:9" s="35" customFormat="1" x14ac:dyDescent="0.2">
      <c r="A36" s="156"/>
      <c r="B36" s="66"/>
      <c r="C36" s="5"/>
      <c r="D36" s="5"/>
      <c r="E36" s="68"/>
    </row>
    <row r="37" spans="1:9" x14ac:dyDescent="0.2">
      <c r="A37" s="99"/>
      <c r="B37" s="99"/>
      <c r="C37" s="114" t="s">
        <v>16</v>
      </c>
      <c r="D37" s="99"/>
      <c r="E37" s="99"/>
      <c r="F37" s="99"/>
      <c r="G37" s="99"/>
    </row>
    <row r="38" spans="1:9" ht="50.1" customHeight="1" x14ac:dyDescent="0.2">
      <c r="A38" s="96" t="s">
        <v>799</v>
      </c>
      <c r="B38" s="97" t="s">
        <v>65</v>
      </c>
      <c r="C38" s="97" t="s">
        <v>59</v>
      </c>
      <c r="D38" s="97" t="s">
        <v>805</v>
      </c>
      <c r="E38" s="97" t="s">
        <v>356</v>
      </c>
      <c r="F38" s="97" t="s">
        <v>21</v>
      </c>
      <c r="G38" s="97" t="s">
        <v>66</v>
      </c>
    </row>
    <row r="39" spans="1:9" x14ac:dyDescent="0.2">
      <c r="A39" s="109" t="s">
        <v>369</v>
      </c>
      <c r="B39" s="94"/>
      <c r="C39" s="154"/>
      <c r="D39" s="94" t="s">
        <v>194</v>
      </c>
      <c r="E39" s="94" t="s">
        <v>197</v>
      </c>
      <c r="F39" s="94"/>
      <c r="G39" s="94"/>
    </row>
    <row r="40" spans="1:9" x14ac:dyDescent="0.2">
      <c r="A40" s="72" t="s">
        <v>306</v>
      </c>
      <c r="B40" s="73">
        <v>229</v>
      </c>
      <c r="C40" s="36">
        <v>143</v>
      </c>
      <c r="D40" s="37">
        <v>117</v>
      </c>
      <c r="E40" s="37">
        <v>26</v>
      </c>
      <c r="F40" s="36">
        <v>0</v>
      </c>
      <c r="G40" s="25">
        <v>86</v>
      </c>
    </row>
    <row r="41" spans="1:9" x14ac:dyDescent="0.2">
      <c r="A41" s="72" t="s">
        <v>149</v>
      </c>
      <c r="B41" s="73">
        <v>153</v>
      </c>
      <c r="C41" s="36">
        <v>96</v>
      </c>
      <c r="D41" s="37">
        <v>76</v>
      </c>
      <c r="E41" s="37">
        <v>20</v>
      </c>
      <c r="F41" s="36">
        <v>0</v>
      </c>
      <c r="G41" s="25">
        <v>57</v>
      </c>
    </row>
    <row r="42" spans="1:9" x14ac:dyDescent="0.2">
      <c r="A42" s="72" t="s">
        <v>309</v>
      </c>
      <c r="B42" s="73">
        <v>272</v>
      </c>
      <c r="C42" s="36">
        <v>166</v>
      </c>
      <c r="D42" s="37">
        <v>143</v>
      </c>
      <c r="E42" s="37">
        <v>23</v>
      </c>
      <c r="F42" s="36">
        <v>0</v>
      </c>
      <c r="G42" s="25">
        <v>106</v>
      </c>
    </row>
    <row r="43" spans="1:9" x14ac:dyDescent="0.2">
      <c r="A43" s="72" t="s">
        <v>151</v>
      </c>
      <c r="B43" s="73">
        <v>274</v>
      </c>
      <c r="C43" s="36">
        <v>173</v>
      </c>
      <c r="D43" s="37">
        <v>149</v>
      </c>
      <c r="E43" s="37">
        <v>24</v>
      </c>
      <c r="F43" s="36">
        <v>0</v>
      </c>
      <c r="G43" s="25">
        <v>101</v>
      </c>
    </row>
    <row r="44" spans="1:9" x14ac:dyDescent="0.2">
      <c r="A44" s="123" t="s">
        <v>450</v>
      </c>
      <c r="B44" s="73">
        <f t="shared" ref="B44:G44" si="2">SUM(B40:B43)</f>
        <v>928</v>
      </c>
      <c r="C44" s="36">
        <f t="shared" si="2"/>
        <v>578</v>
      </c>
      <c r="D44" s="37">
        <f t="shared" si="2"/>
        <v>485</v>
      </c>
      <c r="E44" s="37">
        <f t="shared" si="2"/>
        <v>93</v>
      </c>
      <c r="F44" s="36">
        <f t="shared" si="2"/>
        <v>0</v>
      </c>
      <c r="G44" s="25">
        <f t="shared" si="2"/>
        <v>350</v>
      </c>
    </row>
    <row r="45" spans="1:9" s="35" customFormat="1" x14ac:dyDescent="0.2">
      <c r="A45" s="156"/>
      <c r="B45" s="66"/>
      <c r="C45" s="5"/>
      <c r="D45" s="67"/>
      <c r="E45" s="67"/>
      <c r="F45" s="5"/>
      <c r="G45" s="68"/>
    </row>
    <row r="46" spans="1:9" x14ac:dyDescent="0.2">
      <c r="A46" s="99"/>
      <c r="B46" s="99"/>
      <c r="C46" s="114" t="s">
        <v>16</v>
      </c>
      <c r="D46" s="99"/>
      <c r="E46" s="99"/>
      <c r="F46" s="99"/>
      <c r="G46" s="99"/>
      <c r="H46" s="99"/>
      <c r="I46" s="99"/>
    </row>
    <row r="47" spans="1:9" ht="50.1" customHeight="1" x14ac:dyDescent="0.2">
      <c r="A47" s="96" t="s">
        <v>800</v>
      </c>
      <c r="B47" s="97" t="s">
        <v>65</v>
      </c>
      <c r="C47" s="97" t="s">
        <v>60</v>
      </c>
      <c r="D47" s="97" t="s">
        <v>806</v>
      </c>
      <c r="E47" s="97" t="s">
        <v>60</v>
      </c>
      <c r="F47" s="97" t="s">
        <v>355</v>
      </c>
      <c r="G47" s="97" t="s">
        <v>355</v>
      </c>
      <c r="H47" s="97" t="s">
        <v>21</v>
      </c>
      <c r="I47" s="97" t="s">
        <v>66</v>
      </c>
    </row>
    <row r="48" spans="1:9" x14ac:dyDescent="0.2">
      <c r="A48" s="109" t="s">
        <v>369</v>
      </c>
      <c r="B48" s="94"/>
      <c r="C48" s="154"/>
      <c r="D48" s="94" t="s">
        <v>194</v>
      </c>
      <c r="E48" s="94" t="s">
        <v>221</v>
      </c>
      <c r="F48" s="94" t="s">
        <v>196</v>
      </c>
      <c r="G48" s="94" t="s">
        <v>197</v>
      </c>
      <c r="H48" s="94"/>
      <c r="I48" s="94"/>
    </row>
    <row r="49" spans="1:9" x14ac:dyDescent="0.2">
      <c r="A49" s="72" t="s">
        <v>368</v>
      </c>
      <c r="B49" s="73">
        <v>123</v>
      </c>
      <c r="C49" s="49">
        <v>81</v>
      </c>
      <c r="D49" s="50">
        <v>54</v>
      </c>
      <c r="E49" s="50">
        <v>10</v>
      </c>
      <c r="F49" s="50">
        <v>13</v>
      </c>
      <c r="G49" s="50">
        <v>4</v>
      </c>
      <c r="H49" s="36">
        <v>0</v>
      </c>
      <c r="I49" s="25">
        <v>42</v>
      </c>
    </row>
    <row r="50" spans="1:9" x14ac:dyDescent="0.2">
      <c r="A50" s="72" t="s">
        <v>302</v>
      </c>
      <c r="B50" s="73">
        <v>136</v>
      </c>
      <c r="C50" s="49">
        <v>98</v>
      </c>
      <c r="D50" s="50">
        <v>78</v>
      </c>
      <c r="E50" s="50">
        <v>10</v>
      </c>
      <c r="F50" s="50">
        <v>7</v>
      </c>
      <c r="G50" s="50">
        <v>3</v>
      </c>
      <c r="H50" s="36">
        <v>1</v>
      </c>
      <c r="I50" s="25">
        <v>37</v>
      </c>
    </row>
    <row r="51" spans="1:9" x14ac:dyDescent="0.2">
      <c r="A51" s="72" t="s">
        <v>154</v>
      </c>
      <c r="B51" s="73">
        <v>110</v>
      </c>
      <c r="C51" s="36">
        <v>92</v>
      </c>
      <c r="D51" s="37">
        <v>63</v>
      </c>
      <c r="E51" s="37">
        <v>10</v>
      </c>
      <c r="F51" s="37">
        <v>13</v>
      </c>
      <c r="G51" s="37">
        <v>6</v>
      </c>
      <c r="H51" s="36">
        <v>0</v>
      </c>
      <c r="I51" s="25">
        <v>18</v>
      </c>
    </row>
    <row r="52" spans="1:9" x14ac:dyDescent="0.2">
      <c r="A52" s="72" t="s">
        <v>155</v>
      </c>
      <c r="B52" s="73">
        <v>402</v>
      </c>
      <c r="C52" s="36">
        <v>263</v>
      </c>
      <c r="D52" s="37">
        <v>174</v>
      </c>
      <c r="E52" s="37">
        <v>48</v>
      </c>
      <c r="F52" s="37">
        <v>31</v>
      </c>
      <c r="G52" s="37">
        <v>10</v>
      </c>
      <c r="H52" s="36">
        <v>1</v>
      </c>
      <c r="I52" s="25">
        <v>138</v>
      </c>
    </row>
    <row r="53" spans="1:9" x14ac:dyDescent="0.2">
      <c r="A53" s="123" t="s">
        <v>450</v>
      </c>
      <c r="B53" s="73">
        <f t="shared" ref="B53:I53" si="3">SUM(B49:B52)</f>
        <v>771</v>
      </c>
      <c r="C53" s="36">
        <f t="shared" si="3"/>
        <v>534</v>
      </c>
      <c r="D53" s="37">
        <f t="shared" si="3"/>
        <v>369</v>
      </c>
      <c r="E53" s="37">
        <f t="shared" si="3"/>
        <v>78</v>
      </c>
      <c r="F53" s="37">
        <f t="shared" si="3"/>
        <v>64</v>
      </c>
      <c r="G53" s="37">
        <f t="shared" si="3"/>
        <v>23</v>
      </c>
      <c r="H53" s="36">
        <f t="shared" si="3"/>
        <v>2</v>
      </c>
      <c r="I53" s="25">
        <f t="shared" si="3"/>
        <v>235</v>
      </c>
    </row>
    <row r="54" spans="1:9" x14ac:dyDescent="0.2">
      <c r="A54" s="110"/>
      <c r="B54" s="110"/>
      <c r="C54" s="111"/>
      <c r="D54" s="111"/>
      <c r="E54" s="111"/>
      <c r="F54" s="111"/>
      <c r="G54" s="111"/>
      <c r="H54" s="111"/>
    </row>
    <row r="55" spans="1:9" x14ac:dyDescent="0.2">
      <c r="A55" s="110"/>
      <c r="B55" s="110"/>
      <c r="C55" s="111"/>
      <c r="D55" s="111"/>
      <c r="E55" s="111"/>
      <c r="F55" s="111"/>
      <c r="G55" s="111"/>
      <c r="H55" s="111"/>
    </row>
    <row r="56" spans="1:9" x14ac:dyDescent="0.2">
      <c r="A56" s="110"/>
      <c r="B56" s="110"/>
      <c r="C56" s="111"/>
      <c r="D56" s="111"/>
      <c r="E56" s="111"/>
      <c r="F56" s="111"/>
      <c r="G56" s="111"/>
      <c r="H56" s="111"/>
    </row>
    <row r="57" spans="1:9" x14ac:dyDescent="0.2">
      <c r="A57" s="110"/>
      <c r="B57" s="110"/>
      <c r="C57" s="111"/>
      <c r="D57" s="111"/>
      <c r="E57" s="111"/>
      <c r="F57" s="111"/>
      <c r="G57" s="111"/>
      <c r="H57" s="111"/>
    </row>
    <row r="58" spans="1:9" x14ac:dyDescent="0.2">
      <c r="A58" s="110"/>
      <c r="B58" s="110"/>
      <c r="C58" s="111"/>
      <c r="D58" s="111"/>
      <c r="E58" s="111"/>
      <c r="F58" s="111"/>
      <c r="G58" s="111"/>
      <c r="H58" s="111"/>
    </row>
    <row r="59" spans="1:9" x14ac:dyDescent="0.2">
      <c r="A59" s="110"/>
      <c r="B59" s="110"/>
      <c r="C59" s="111"/>
      <c r="D59" s="111"/>
      <c r="E59" s="111"/>
      <c r="F59" s="111"/>
      <c r="G59" s="111"/>
      <c r="H59" s="111"/>
    </row>
    <row r="60" spans="1:9" x14ac:dyDescent="0.2">
      <c r="A60" s="110"/>
      <c r="B60" s="110"/>
      <c r="C60" s="111"/>
      <c r="D60" s="111"/>
      <c r="E60" s="111"/>
      <c r="F60" s="111"/>
      <c r="G60" s="111"/>
      <c r="H60" s="111"/>
    </row>
    <row r="61" spans="1:9" x14ac:dyDescent="0.2">
      <c r="A61" s="110"/>
      <c r="B61" s="110"/>
      <c r="C61" s="111"/>
      <c r="D61" s="111"/>
      <c r="E61" s="111"/>
      <c r="F61" s="111"/>
      <c r="G61" s="111"/>
      <c r="H61" s="111"/>
    </row>
    <row r="62" spans="1:9" x14ac:dyDescent="0.2">
      <c r="A62" s="110"/>
      <c r="B62" s="110"/>
      <c r="C62" s="111"/>
      <c r="D62" s="111"/>
      <c r="E62" s="111"/>
      <c r="F62" s="111"/>
      <c r="G62" s="111"/>
      <c r="H62" s="111"/>
    </row>
    <row r="63" spans="1:9" x14ac:dyDescent="0.2">
      <c r="A63" s="110"/>
      <c r="B63" s="110"/>
      <c r="C63" s="111"/>
      <c r="D63" s="111"/>
      <c r="E63" s="111"/>
      <c r="F63" s="111"/>
      <c r="G63" s="111"/>
      <c r="H63" s="111"/>
    </row>
    <row r="64" spans="1:9" x14ac:dyDescent="0.2">
      <c r="A64" s="110"/>
      <c r="B64" s="110"/>
      <c r="C64" s="111"/>
      <c r="D64" s="111"/>
      <c r="E64" s="111"/>
      <c r="F64" s="111"/>
      <c r="G64" s="111"/>
      <c r="H64" s="111"/>
    </row>
    <row r="65" spans="1:16" x14ac:dyDescent="0.2">
      <c r="A65" s="110"/>
      <c r="B65" s="110"/>
      <c r="C65" s="111"/>
      <c r="D65" s="111"/>
      <c r="E65" s="111"/>
      <c r="F65" s="111"/>
      <c r="G65" s="111"/>
      <c r="H65" s="111"/>
    </row>
    <row r="66" spans="1:16" x14ac:dyDescent="0.2">
      <c r="A66" s="110"/>
      <c r="B66" s="110"/>
      <c r="C66" s="111"/>
      <c r="D66" s="111"/>
      <c r="E66" s="111"/>
      <c r="F66" s="111"/>
      <c r="G66" s="111"/>
      <c r="H66" s="111"/>
    </row>
    <row r="67" spans="1:16" x14ac:dyDescent="0.2">
      <c r="A67" s="110"/>
      <c r="B67" s="110"/>
      <c r="C67" s="111"/>
      <c r="D67" s="111"/>
      <c r="E67" s="111"/>
      <c r="F67" s="111"/>
      <c r="G67" s="111"/>
      <c r="H67" s="111"/>
    </row>
    <row r="68" spans="1:16" x14ac:dyDescent="0.2">
      <c r="A68" s="110"/>
      <c r="B68" s="110"/>
      <c r="C68" s="111"/>
      <c r="D68" s="111"/>
      <c r="E68" s="111"/>
      <c r="F68" s="111"/>
      <c r="G68" s="111"/>
      <c r="H68" s="111"/>
    </row>
    <row r="69" spans="1:16" x14ac:dyDescent="0.2">
      <c r="A69" s="110"/>
      <c r="B69" s="110"/>
      <c r="C69" s="111"/>
      <c r="D69" s="111"/>
      <c r="E69" s="111"/>
      <c r="F69" s="111"/>
      <c r="G69" s="111"/>
      <c r="H69" s="111"/>
    </row>
    <row r="70" spans="1:16" x14ac:dyDescent="0.2">
      <c r="A70" s="110"/>
      <c r="B70" s="110"/>
      <c r="C70" s="111"/>
      <c r="D70" s="111"/>
      <c r="E70" s="111"/>
      <c r="F70" s="111"/>
      <c r="G70" s="111"/>
      <c r="H70" s="111"/>
    </row>
    <row r="71" spans="1:16" x14ac:dyDescent="0.2">
      <c r="A71" s="110"/>
      <c r="B71" s="110"/>
      <c r="C71" s="111"/>
      <c r="D71" s="111"/>
      <c r="E71" s="111"/>
      <c r="F71" s="111"/>
      <c r="G71" s="111"/>
      <c r="H71" s="111"/>
    </row>
    <row r="72" spans="1:16" x14ac:dyDescent="0.2">
      <c r="A72" s="110"/>
      <c r="B72" s="110"/>
      <c r="C72" s="111"/>
      <c r="D72" s="111"/>
      <c r="E72" s="111"/>
      <c r="F72" s="111"/>
      <c r="G72" s="111"/>
      <c r="H72" s="111"/>
    </row>
    <row r="73" spans="1:16" x14ac:dyDescent="0.2">
      <c r="A73" s="110"/>
      <c r="B73" s="110"/>
      <c r="C73" s="111"/>
      <c r="D73" s="111"/>
      <c r="E73" s="111"/>
      <c r="F73" s="111"/>
      <c r="G73" s="111"/>
      <c r="H73" s="111"/>
    </row>
    <row r="74" spans="1:16" x14ac:dyDescent="0.2">
      <c r="A74" s="110"/>
      <c r="B74" s="110"/>
      <c r="C74" s="111"/>
      <c r="D74" s="111"/>
      <c r="E74" s="111"/>
      <c r="F74" s="111"/>
      <c r="G74" s="111"/>
      <c r="H74" s="111"/>
    </row>
    <row r="75" spans="1:16" x14ac:dyDescent="0.2">
      <c r="A75" s="99"/>
      <c r="B75" s="99"/>
      <c r="C75" s="114" t="s">
        <v>16</v>
      </c>
      <c r="D75" s="99"/>
      <c r="E75" s="99"/>
      <c r="F75" s="99"/>
      <c r="G75" s="114" t="s">
        <v>16</v>
      </c>
      <c r="H75" s="99"/>
      <c r="I75" s="99"/>
      <c r="J75" s="114"/>
      <c r="K75" s="114" t="s">
        <v>16</v>
      </c>
      <c r="L75" s="99"/>
      <c r="M75" s="99"/>
      <c r="N75" s="99"/>
      <c r="O75" s="99"/>
      <c r="P75" s="99"/>
    </row>
    <row r="76" spans="1:16" ht="60" customHeight="1" x14ac:dyDescent="0.2">
      <c r="A76" s="96" t="s">
        <v>357</v>
      </c>
      <c r="B76" s="97" t="s">
        <v>65</v>
      </c>
      <c r="C76" s="97" t="s">
        <v>61</v>
      </c>
      <c r="D76" s="97" t="s">
        <v>807</v>
      </c>
      <c r="E76" s="97" t="s">
        <v>354</v>
      </c>
      <c r="F76" s="97" t="s">
        <v>354</v>
      </c>
      <c r="G76" s="97" t="s">
        <v>62</v>
      </c>
      <c r="H76" s="97" t="s">
        <v>808</v>
      </c>
      <c r="I76" s="97" t="s">
        <v>363</v>
      </c>
      <c r="J76" s="97" t="s">
        <v>362</v>
      </c>
      <c r="K76" s="97" t="s">
        <v>63</v>
      </c>
      <c r="L76" s="97" t="s">
        <v>809</v>
      </c>
      <c r="M76" s="97" t="s">
        <v>63</v>
      </c>
      <c r="N76" s="97" t="s">
        <v>364</v>
      </c>
      <c r="O76" s="97" t="s">
        <v>21</v>
      </c>
      <c r="P76" s="97" t="s">
        <v>66</v>
      </c>
    </row>
    <row r="77" spans="1:16" x14ac:dyDescent="0.2">
      <c r="A77" s="109" t="s">
        <v>371</v>
      </c>
      <c r="B77" s="94"/>
      <c r="C77" s="154"/>
      <c r="D77" s="94" t="s">
        <v>194</v>
      </c>
      <c r="E77" s="94" t="s">
        <v>195</v>
      </c>
      <c r="F77" s="94" t="s">
        <v>197</v>
      </c>
      <c r="G77" s="154"/>
      <c r="H77" s="94" t="s">
        <v>194</v>
      </c>
      <c r="I77" s="94" t="s">
        <v>195</v>
      </c>
      <c r="J77" s="94" t="s">
        <v>197</v>
      </c>
      <c r="K77" s="154"/>
      <c r="L77" s="94" t="s">
        <v>199</v>
      </c>
      <c r="M77" s="94" t="s">
        <v>195</v>
      </c>
      <c r="N77" s="94" t="s">
        <v>196</v>
      </c>
      <c r="O77" s="94"/>
      <c r="P77" s="94"/>
    </row>
    <row r="78" spans="1:16" x14ac:dyDescent="0.2">
      <c r="A78" s="72" t="s">
        <v>358</v>
      </c>
      <c r="B78" s="73">
        <v>327</v>
      </c>
      <c r="C78" s="36">
        <v>77</v>
      </c>
      <c r="D78" s="37">
        <v>62</v>
      </c>
      <c r="E78" s="37">
        <v>10</v>
      </c>
      <c r="F78" s="37">
        <v>5</v>
      </c>
      <c r="G78" s="36">
        <v>74</v>
      </c>
      <c r="H78" s="37">
        <v>59</v>
      </c>
      <c r="I78" s="37">
        <v>10</v>
      </c>
      <c r="J78" s="37">
        <v>5</v>
      </c>
      <c r="K78" s="36">
        <v>76</v>
      </c>
      <c r="L78" s="37">
        <v>52</v>
      </c>
      <c r="M78" s="37">
        <v>20</v>
      </c>
      <c r="N78" s="37">
        <v>4</v>
      </c>
      <c r="O78" s="36">
        <v>0</v>
      </c>
      <c r="P78" s="25">
        <v>100</v>
      </c>
    </row>
    <row r="79" spans="1:16" x14ac:dyDescent="0.2">
      <c r="A79" s="72" t="s">
        <v>359</v>
      </c>
      <c r="B79" s="73">
        <v>429</v>
      </c>
      <c r="C79" s="36">
        <v>95</v>
      </c>
      <c r="D79" s="37">
        <v>54</v>
      </c>
      <c r="E79" s="37">
        <v>33</v>
      </c>
      <c r="F79" s="37">
        <v>8</v>
      </c>
      <c r="G79" s="36">
        <v>84</v>
      </c>
      <c r="H79" s="37">
        <v>49</v>
      </c>
      <c r="I79" s="37">
        <v>24</v>
      </c>
      <c r="J79" s="37">
        <v>11</v>
      </c>
      <c r="K79" s="36">
        <v>99</v>
      </c>
      <c r="L79" s="37">
        <v>59</v>
      </c>
      <c r="M79" s="37">
        <v>29</v>
      </c>
      <c r="N79" s="37">
        <v>11</v>
      </c>
      <c r="O79" s="36">
        <v>0</v>
      </c>
      <c r="P79" s="25">
        <v>151</v>
      </c>
    </row>
    <row r="80" spans="1:16" x14ac:dyDescent="0.2">
      <c r="A80" s="72" t="s">
        <v>134</v>
      </c>
      <c r="B80" s="73">
        <v>669</v>
      </c>
      <c r="C80" s="36">
        <v>166</v>
      </c>
      <c r="D80" s="37">
        <v>114</v>
      </c>
      <c r="E80" s="37">
        <v>44</v>
      </c>
      <c r="F80" s="37">
        <v>8</v>
      </c>
      <c r="G80" s="36">
        <v>158</v>
      </c>
      <c r="H80" s="37">
        <v>104</v>
      </c>
      <c r="I80" s="37">
        <v>47</v>
      </c>
      <c r="J80" s="37">
        <v>7</v>
      </c>
      <c r="K80" s="36">
        <v>171</v>
      </c>
      <c r="L80" s="37">
        <v>117</v>
      </c>
      <c r="M80" s="37">
        <v>39</v>
      </c>
      <c r="N80" s="37">
        <v>15</v>
      </c>
      <c r="O80" s="36">
        <v>3</v>
      </c>
      <c r="P80" s="25">
        <v>171</v>
      </c>
    </row>
    <row r="81" spans="1:16" x14ac:dyDescent="0.2">
      <c r="A81" s="72" t="s">
        <v>301</v>
      </c>
      <c r="B81" s="73">
        <v>1032</v>
      </c>
      <c r="C81" s="36">
        <v>215</v>
      </c>
      <c r="D81" s="37">
        <v>148</v>
      </c>
      <c r="E81" s="37">
        <v>53</v>
      </c>
      <c r="F81" s="37">
        <v>14</v>
      </c>
      <c r="G81" s="36">
        <v>199</v>
      </c>
      <c r="H81" s="37">
        <v>143</v>
      </c>
      <c r="I81" s="37">
        <v>46</v>
      </c>
      <c r="J81" s="37">
        <v>10</v>
      </c>
      <c r="K81" s="36">
        <v>225</v>
      </c>
      <c r="L81" s="37">
        <v>157</v>
      </c>
      <c r="M81" s="37">
        <v>50</v>
      </c>
      <c r="N81" s="37">
        <v>18</v>
      </c>
      <c r="O81" s="36">
        <v>3</v>
      </c>
      <c r="P81" s="25">
        <v>390</v>
      </c>
    </row>
    <row r="82" spans="1:16" x14ac:dyDescent="0.2">
      <c r="A82" s="123" t="s">
        <v>450</v>
      </c>
      <c r="B82" s="73">
        <f t="shared" ref="B82:P82" si="4">SUM(B78:B81)</f>
        <v>2457</v>
      </c>
      <c r="C82" s="36">
        <f t="shared" si="4"/>
        <v>553</v>
      </c>
      <c r="D82" s="37">
        <f t="shared" si="4"/>
        <v>378</v>
      </c>
      <c r="E82" s="37">
        <f t="shared" si="4"/>
        <v>140</v>
      </c>
      <c r="F82" s="37">
        <f t="shared" si="4"/>
        <v>35</v>
      </c>
      <c r="G82" s="36">
        <f t="shared" si="4"/>
        <v>515</v>
      </c>
      <c r="H82" s="37">
        <f t="shared" si="4"/>
        <v>355</v>
      </c>
      <c r="I82" s="37">
        <f t="shared" si="4"/>
        <v>127</v>
      </c>
      <c r="J82" s="37">
        <f t="shared" si="4"/>
        <v>33</v>
      </c>
      <c r="K82" s="36">
        <f t="shared" si="4"/>
        <v>571</v>
      </c>
      <c r="L82" s="37">
        <f t="shared" si="4"/>
        <v>385</v>
      </c>
      <c r="M82" s="37">
        <f t="shared" si="4"/>
        <v>138</v>
      </c>
      <c r="N82" s="37">
        <f t="shared" si="4"/>
        <v>48</v>
      </c>
      <c r="O82" s="36">
        <f t="shared" si="4"/>
        <v>6</v>
      </c>
      <c r="P82" s="25">
        <f t="shared" si="4"/>
        <v>812</v>
      </c>
    </row>
    <row r="83" spans="1:16" x14ac:dyDescent="0.2">
      <c r="A83" s="72" t="s">
        <v>360</v>
      </c>
      <c r="B83" s="73">
        <v>609</v>
      </c>
      <c r="C83" s="36">
        <v>139</v>
      </c>
      <c r="D83" s="37">
        <v>90</v>
      </c>
      <c r="E83" s="37">
        <v>38</v>
      </c>
      <c r="F83" s="37">
        <v>11</v>
      </c>
      <c r="G83" s="36">
        <v>134</v>
      </c>
      <c r="H83" s="37">
        <v>94</v>
      </c>
      <c r="I83" s="37">
        <v>31</v>
      </c>
      <c r="J83" s="37">
        <v>9</v>
      </c>
      <c r="K83" s="36">
        <v>118</v>
      </c>
      <c r="L83" s="37">
        <v>70</v>
      </c>
      <c r="M83" s="37">
        <v>29</v>
      </c>
      <c r="N83" s="37">
        <v>19</v>
      </c>
      <c r="O83" s="36">
        <v>2</v>
      </c>
      <c r="P83" s="25">
        <v>216</v>
      </c>
    </row>
    <row r="84" spans="1:16" x14ac:dyDescent="0.2">
      <c r="A84" s="72" t="s">
        <v>137</v>
      </c>
      <c r="B84" s="73">
        <v>222</v>
      </c>
      <c r="C84" s="36">
        <v>60</v>
      </c>
      <c r="D84" s="37">
        <v>40</v>
      </c>
      <c r="E84" s="37">
        <v>16</v>
      </c>
      <c r="F84" s="37">
        <v>4</v>
      </c>
      <c r="G84" s="36">
        <v>52</v>
      </c>
      <c r="H84" s="37">
        <v>34</v>
      </c>
      <c r="I84" s="37">
        <v>13</v>
      </c>
      <c r="J84" s="37">
        <v>5</v>
      </c>
      <c r="K84" s="36">
        <v>46</v>
      </c>
      <c r="L84" s="37">
        <v>30</v>
      </c>
      <c r="M84" s="37">
        <v>11</v>
      </c>
      <c r="N84" s="37">
        <v>5</v>
      </c>
      <c r="O84" s="36">
        <v>0</v>
      </c>
      <c r="P84" s="25">
        <v>64</v>
      </c>
    </row>
    <row r="85" spans="1:16" x14ac:dyDescent="0.2">
      <c r="A85" s="72" t="s">
        <v>138</v>
      </c>
      <c r="B85" s="73">
        <v>984</v>
      </c>
      <c r="C85" s="36">
        <v>244</v>
      </c>
      <c r="D85" s="37">
        <v>140</v>
      </c>
      <c r="E85" s="37">
        <v>94</v>
      </c>
      <c r="F85" s="37">
        <v>10</v>
      </c>
      <c r="G85" s="36">
        <v>240</v>
      </c>
      <c r="H85" s="37">
        <v>147</v>
      </c>
      <c r="I85" s="37">
        <v>85</v>
      </c>
      <c r="J85" s="37">
        <v>8</v>
      </c>
      <c r="K85" s="36">
        <v>242</v>
      </c>
      <c r="L85" s="37">
        <v>149</v>
      </c>
      <c r="M85" s="37">
        <v>69</v>
      </c>
      <c r="N85" s="37">
        <v>24</v>
      </c>
      <c r="O85" s="36">
        <v>6</v>
      </c>
      <c r="P85" s="25">
        <v>252</v>
      </c>
    </row>
    <row r="86" spans="1:16" x14ac:dyDescent="0.2">
      <c r="A86" s="72" t="s">
        <v>139</v>
      </c>
      <c r="B86" s="73">
        <v>711</v>
      </c>
      <c r="C86" s="36">
        <v>143</v>
      </c>
      <c r="D86" s="37">
        <v>86</v>
      </c>
      <c r="E86" s="37">
        <v>53</v>
      </c>
      <c r="F86" s="37">
        <v>4</v>
      </c>
      <c r="G86" s="36">
        <v>139</v>
      </c>
      <c r="H86" s="37">
        <v>85</v>
      </c>
      <c r="I86" s="37">
        <v>50</v>
      </c>
      <c r="J86" s="37">
        <v>4</v>
      </c>
      <c r="K86" s="36">
        <v>176</v>
      </c>
      <c r="L86" s="37">
        <v>122</v>
      </c>
      <c r="M86" s="37">
        <v>38</v>
      </c>
      <c r="N86" s="37">
        <v>16</v>
      </c>
      <c r="O86" s="36">
        <v>4</v>
      </c>
      <c r="P86" s="25">
        <v>249</v>
      </c>
    </row>
    <row r="87" spans="1:16" x14ac:dyDescent="0.2">
      <c r="A87" s="123" t="s">
        <v>450</v>
      </c>
      <c r="B87" s="73">
        <f t="shared" ref="B87:P87" si="5">SUM(B83:B86)</f>
        <v>2526</v>
      </c>
      <c r="C87" s="36">
        <f t="shared" si="5"/>
        <v>586</v>
      </c>
      <c r="D87" s="37">
        <f t="shared" si="5"/>
        <v>356</v>
      </c>
      <c r="E87" s="37">
        <f t="shared" si="5"/>
        <v>201</v>
      </c>
      <c r="F87" s="37">
        <f t="shared" si="5"/>
        <v>29</v>
      </c>
      <c r="G87" s="36">
        <f t="shared" si="5"/>
        <v>565</v>
      </c>
      <c r="H87" s="37">
        <f t="shared" si="5"/>
        <v>360</v>
      </c>
      <c r="I87" s="37">
        <f t="shared" si="5"/>
        <v>179</v>
      </c>
      <c r="J87" s="37">
        <f t="shared" si="5"/>
        <v>26</v>
      </c>
      <c r="K87" s="36">
        <f t="shared" si="5"/>
        <v>582</v>
      </c>
      <c r="L87" s="37">
        <f t="shared" si="5"/>
        <v>371</v>
      </c>
      <c r="M87" s="37">
        <f t="shared" si="5"/>
        <v>147</v>
      </c>
      <c r="N87" s="37">
        <f t="shared" si="5"/>
        <v>64</v>
      </c>
      <c r="O87" s="36">
        <f t="shared" si="5"/>
        <v>12</v>
      </c>
      <c r="P87" s="25">
        <f t="shared" si="5"/>
        <v>781</v>
      </c>
    </row>
    <row r="88" spans="1:16" x14ac:dyDescent="0.2">
      <c r="A88" s="72" t="s">
        <v>361</v>
      </c>
      <c r="B88" s="73">
        <v>357</v>
      </c>
      <c r="C88" s="36">
        <v>75</v>
      </c>
      <c r="D88" s="37">
        <v>55</v>
      </c>
      <c r="E88" s="37">
        <v>17</v>
      </c>
      <c r="F88" s="37">
        <v>3</v>
      </c>
      <c r="G88" s="36">
        <v>75</v>
      </c>
      <c r="H88" s="37">
        <v>54</v>
      </c>
      <c r="I88" s="37">
        <v>18</v>
      </c>
      <c r="J88" s="37">
        <v>3</v>
      </c>
      <c r="K88" s="36">
        <v>72</v>
      </c>
      <c r="L88" s="37">
        <v>49</v>
      </c>
      <c r="M88" s="37">
        <v>14</v>
      </c>
      <c r="N88" s="37">
        <v>9</v>
      </c>
      <c r="O88" s="36">
        <v>0</v>
      </c>
      <c r="P88" s="25">
        <v>135</v>
      </c>
    </row>
    <row r="89" spans="1:16" x14ac:dyDescent="0.2">
      <c r="A89" s="72" t="s">
        <v>141</v>
      </c>
      <c r="B89" s="73">
        <v>273</v>
      </c>
      <c r="C89" s="49">
        <v>57</v>
      </c>
      <c r="D89" s="50">
        <v>40</v>
      </c>
      <c r="E89" s="50">
        <v>14</v>
      </c>
      <c r="F89" s="50">
        <v>3</v>
      </c>
      <c r="G89" s="49">
        <v>51</v>
      </c>
      <c r="H89" s="50">
        <v>34</v>
      </c>
      <c r="I89" s="50">
        <v>14</v>
      </c>
      <c r="J89" s="50">
        <v>3</v>
      </c>
      <c r="K89" s="49">
        <v>59</v>
      </c>
      <c r="L89" s="50">
        <v>42</v>
      </c>
      <c r="M89" s="50">
        <v>12</v>
      </c>
      <c r="N89" s="50">
        <v>5</v>
      </c>
      <c r="O89" s="49">
        <v>5</v>
      </c>
      <c r="P89" s="25">
        <v>101</v>
      </c>
    </row>
    <row r="90" spans="1:16" x14ac:dyDescent="0.2">
      <c r="A90" s="72" t="s">
        <v>142</v>
      </c>
      <c r="B90" s="73">
        <v>435</v>
      </c>
      <c r="C90" s="36">
        <v>99</v>
      </c>
      <c r="D90" s="37">
        <v>72</v>
      </c>
      <c r="E90" s="37">
        <v>25</v>
      </c>
      <c r="F90" s="37">
        <v>2</v>
      </c>
      <c r="G90" s="36">
        <v>96</v>
      </c>
      <c r="H90" s="37">
        <v>70</v>
      </c>
      <c r="I90" s="37">
        <v>23</v>
      </c>
      <c r="J90" s="37">
        <v>3</v>
      </c>
      <c r="K90" s="36">
        <v>83</v>
      </c>
      <c r="L90" s="37">
        <v>57</v>
      </c>
      <c r="M90" s="37">
        <v>21</v>
      </c>
      <c r="N90" s="37">
        <v>5</v>
      </c>
      <c r="O90" s="36">
        <v>0</v>
      </c>
      <c r="P90" s="25">
        <v>157</v>
      </c>
    </row>
    <row r="91" spans="1:16" x14ac:dyDescent="0.2">
      <c r="A91" s="72" t="s">
        <v>143</v>
      </c>
      <c r="B91" s="73">
        <v>249</v>
      </c>
      <c r="C91" s="36">
        <v>56</v>
      </c>
      <c r="D91" s="37">
        <v>43</v>
      </c>
      <c r="E91" s="37">
        <v>7</v>
      </c>
      <c r="F91" s="37">
        <v>6</v>
      </c>
      <c r="G91" s="36">
        <v>50</v>
      </c>
      <c r="H91" s="37">
        <v>40</v>
      </c>
      <c r="I91" s="37">
        <v>7</v>
      </c>
      <c r="J91" s="37">
        <v>3</v>
      </c>
      <c r="K91" s="36">
        <v>33</v>
      </c>
      <c r="L91" s="37">
        <v>14</v>
      </c>
      <c r="M91" s="37">
        <v>7</v>
      </c>
      <c r="N91" s="37">
        <v>12</v>
      </c>
      <c r="O91" s="36">
        <v>1</v>
      </c>
      <c r="P91" s="25">
        <v>109</v>
      </c>
    </row>
    <row r="92" spans="1:16" x14ac:dyDescent="0.2">
      <c r="A92" s="123" t="s">
        <v>450</v>
      </c>
      <c r="B92" s="73">
        <f t="shared" ref="B92:P92" si="6">SUM(B88:B91)</f>
        <v>1314</v>
      </c>
      <c r="C92" s="36">
        <f t="shared" si="6"/>
        <v>287</v>
      </c>
      <c r="D92" s="37">
        <f t="shared" si="6"/>
        <v>210</v>
      </c>
      <c r="E92" s="37">
        <f t="shared" si="6"/>
        <v>63</v>
      </c>
      <c r="F92" s="37">
        <f t="shared" si="6"/>
        <v>14</v>
      </c>
      <c r="G92" s="36">
        <f t="shared" si="6"/>
        <v>272</v>
      </c>
      <c r="H92" s="37">
        <f t="shared" si="6"/>
        <v>198</v>
      </c>
      <c r="I92" s="37">
        <f t="shared" si="6"/>
        <v>62</v>
      </c>
      <c r="J92" s="37">
        <f t="shared" si="6"/>
        <v>12</v>
      </c>
      <c r="K92" s="36">
        <f t="shared" si="6"/>
        <v>247</v>
      </c>
      <c r="L92" s="37">
        <f t="shared" si="6"/>
        <v>162</v>
      </c>
      <c r="M92" s="37">
        <f t="shared" si="6"/>
        <v>54</v>
      </c>
      <c r="N92" s="37">
        <f t="shared" si="6"/>
        <v>31</v>
      </c>
      <c r="O92" s="36">
        <f t="shared" si="6"/>
        <v>6</v>
      </c>
      <c r="P92" s="25">
        <f t="shared" si="6"/>
        <v>502</v>
      </c>
    </row>
    <row r="93" spans="1:16" x14ac:dyDescent="0.2">
      <c r="A93" s="72" t="s">
        <v>144</v>
      </c>
      <c r="B93" s="73">
        <v>696</v>
      </c>
      <c r="C93" s="36">
        <v>144</v>
      </c>
      <c r="D93" s="37">
        <v>101</v>
      </c>
      <c r="E93" s="37">
        <v>39</v>
      </c>
      <c r="F93" s="37">
        <v>4</v>
      </c>
      <c r="G93" s="36">
        <v>137</v>
      </c>
      <c r="H93" s="37">
        <v>95</v>
      </c>
      <c r="I93" s="37">
        <v>37</v>
      </c>
      <c r="J93" s="37">
        <v>5</v>
      </c>
      <c r="K93" s="36">
        <v>168</v>
      </c>
      <c r="L93" s="37">
        <v>109</v>
      </c>
      <c r="M93" s="37">
        <v>33</v>
      </c>
      <c r="N93" s="37">
        <v>26</v>
      </c>
      <c r="O93" s="36">
        <v>3</v>
      </c>
      <c r="P93" s="25">
        <v>244</v>
      </c>
    </row>
    <row r="94" spans="1:16" x14ac:dyDescent="0.2">
      <c r="A94" s="72" t="s">
        <v>145</v>
      </c>
      <c r="B94" s="73">
        <v>711</v>
      </c>
      <c r="C94" s="36">
        <v>154</v>
      </c>
      <c r="D94" s="37">
        <v>94</v>
      </c>
      <c r="E94" s="37">
        <v>56</v>
      </c>
      <c r="F94" s="37">
        <v>4</v>
      </c>
      <c r="G94" s="36">
        <v>150</v>
      </c>
      <c r="H94" s="37">
        <v>92</v>
      </c>
      <c r="I94" s="37">
        <v>50</v>
      </c>
      <c r="J94" s="37">
        <v>8</v>
      </c>
      <c r="K94" s="36">
        <v>162</v>
      </c>
      <c r="L94" s="37">
        <v>102</v>
      </c>
      <c r="M94" s="37">
        <v>41</v>
      </c>
      <c r="N94" s="37">
        <v>19</v>
      </c>
      <c r="O94" s="36">
        <v>4</v>
      </c>
      <c r="P94" s="25">
        <v>241</v>
      </c>
    </row>
    <row r="95" spans="1:16" x14ac:dyDescent="0.2">
      <c r="A95" s="72" t="s">
        <v>146</v>
      </c>
      <c r="B95" s="73">
        <v>1239</v>
      </c>
      <c r="C95" s="36">
        <v>270</v>
      </c>
      <c r="D95" s="37">
        <v>182</v>
      </c>
      <c r="E95" s="37">
        <v>78</v>
      </c>
      <c r="F95" s="37">
        <v>10</v>
      </c>
      <c r="G95" s="36">
        <v>245</v>
      </c>
      <c r="H95" s="37">
        <v>167</v>
      </c>
      <c r="I95" s="37">
        <v>66</v>
      </c>
      <c r="J95" s="37">
        <v>12</v>
      </c>
      <c r="K95" s="36">
        <v>289</v>
      </c>
      <c r="L95" s="37">
        <v>207</v>
      </c>
      <c r="M95" s="37">
        <v>55</v>
      </c>
      <c r="N95" s="37">
        <v>27</v>
      </c>
      <c r="O95" s="36">
        <v>3</v>
      </c>
      <c r="P95" s="25">
        <v>432</v>
      </c>
    </row>
    <row r="96" spans="1:16" x14ac:dyDescent="0.2">
      <c r="A96" s="72" t="s">
        <v>147</v>
      </c>
      <c r="B96" s="73">
        <v>768</v>
      </c>
      <c r="C96" s="36">
        <v>183</v>
      </c>
      <c r="D96" s="37">
        <v>133</v>
      </c>
      <c r="E96" s="37">
        <v>45</v>
      </c>
      <c r="F96" s="37">
        <v>5</v>
      </c>
      <c r="G96" s="36">
        <v>173</v>
      </c>
      <c r="H96" s="37">
        <v>119</v>
      </c>
      <c r="I96" s="37">
        <v>46</v>
      </c>
      <c r="J96" s="37">
        <v>8</v>
      </c>
      <c r="K96" s="36">
        <v>174</v>
      </c>
      <c r="L96" s="37">
        <v>108</v>
      </c>
      <c r="M96" s="37">
        <v>48</v>
      </c>
      <c r="N96" s="37">
        <v>18</v>
      </c>
      <c r="O96" s="36">
        <v>3</v>
      </c>
      <c r="P96" s="25">
        <v>235</v>
      </c>
    </row>
    <row r="97" spans="1:16" x14ac:dyDescent="0.2">
      <c r="A97" s="123" t="s">
        <v>450</v>
      </c>
      <c r="B97" s="73">
        <f t="shared" ref="B97:P97" si="7">SUM(B93:B96)</f>
        <v>3414</v>
      </c>
      <c r="C97" s="36">
        <f t="shared" si="7"/>
        <v>751</v>
      </c>
      <c r="D97" s="37">
        <f t="shared" si="7"/>
        <v>510</v>
      </c>
      <c r="E97" s="37">
        <f t="shared" si="7"/>
        <v>218</v>
      </c>
      <c r="F97" s="37">
        <f t="shared" si="7"/>
        <v>23</v>
      </c>
      <c r="G97" s="36">
        <f t="shared" si="7"/>
        <v>705</v>
      </c>
      <c r="H97" s="37">
        <f t="shared" si="7"/>
        <v>473</v>
      </c>
      <c r="I97" s="37">
        <f t="shared" si="7"/>
        <v>199</v>
      </c>
      <c r="J97" s="37">
        <f t="shared" si="7"/>
        <v>33</v>
      </c>
      <c r="K97" s="36">
        <f t="shared" si="7"/>
        <v>793</v>
      </c>
      <c r="L97" s="37">
        <f t="shared" si="7"/>
        <v>526</v>
      </c>
      <c r="M97" s="37">
        <f t="shared" si="7"/>
        <v>177</v>
      </c>
      <c r="N97" s="37">
        <f t="shared" si="7"/>
        <v>90</v>
      </c>
      <c r="O97" s="36">
        <f t="shared" si="7"/>
        <v>13</v>
      </c>
      <c r="P97" s="25">
        <f t="shared" si="7"/>
        <v>1152</v>
      </c>
    </row>
    <row r="98" spans="1:16" x14ac:dyDescent="0.2">
      <c r="A98" s="72" t="s">
        <v>148</v>
      </c>
      <c r="B98" s="73">
        <v>687</v>
      </c>
      <c r="C98" s="36">
        <v>160</v>
      </c>
      <c r="D98" s="37">
        <v>108</v>
      </c>
      <c r="E98" s="37">
        <v>39</v>
      </c>
      <c r="F98" s="37">
        <v>13</v>
      </c>
      <c r="G98" s="36">
        <v>148</v>
      </c>
      <c r="H98" s="37">
        <v>99</v>
      </c>
      <c r="I98" s="37">
        <v>40</v>
      </c>
      <c r="J98" s="37">
        <v>9</v>
      </c>
      <c r="K98" s="36">
        <v>160</v>
      </c>
      <c r="L98" s="37">
        <v>105</v>
      </c>
      <c r="M98" s="37">
        <v>28</v>
      </c>
      <c r="N98" s="37">
        <v>27</v>
      </c>
      <c r="O98" s="36">
        <v>1</v>
      </c>
      <c r="P98" s="25">
        <v>218</v>
      </c>
    </row>
    <row r="99" spans="1:16" x14ac:dyDescent="0.2">
      <c r="A99" s="72" t="s">
        <v>149</v>
      </c>
      <c r="B99" s="73">
        <v>459</v>
      </c>
      <c r="C99" s="36">
        <v>114</v>
      </c>
      <c r="D99" s="37">
        <v>76</v>
      </c>
      <c r="E99" s="37">
        <v>25</v>
      </c>
      <c r="F99" s="37">
        <v>13</v>
      </c>
      <c r="G99" s="36">
        <v>96</v>
      </c>
      <c r="H99" s="37">
        <v>66</v>
      </c>
      <c r="I99" s="37">
        <v>18</v>
      </c>
      <c r="J99" s="37">
        <v>12</v>
      </c>
      <c r="K99" s="36">
        <v>109</v>
      </c>
      <c r="L99" s="37">
        <v>69</v>
      </c>
      <c r="M99" s="37">
        <v>20</v>
      </c>
      <c r="N99" s="37">
        <v>20</v>
      </c>
      <c r="O99" s="36">
        <v>0</v>
      </c>
      <c r="P99" s="25">
        <v>140</v>
      </c>
    </row>
    <row r="100" spans="1:16" x14ac:dyDescent="0.2">
      <c r="A100" s="72" t="s">
        <v>150</v>
      </c>
      <c r="B100" s="73">
        <v>816</v>
      </c>
      <c r="C100" s="36">
        <v>203</v>
      </c>
      <c r="D100" s="37">
        <v>148</v>
      </c>
      <c r="E100" s="37">
        <v>45</v>
      </c>
      <c r="F100" s="37">
        <v>10</v>
      </c>
      <c r="G100" s="36">
        <v>183</v>
      </c>
      <c r="H100" s="37">
        <v>132</v>
      </c>
      <c r="I100" s="37">
        <v>42</v>
      </c>
      <c r="J100" s="37">
        <v>9</v>
      </c>
      <c r="K100" s="36">
        <v>169</v>
      </c>
      <c r="L100" s="37">
        <v>103</v>
      </c>
      <c r="M100" s="37">
        <v>46</v>
      </c>
      <c r="N100" s="37">
        <v>20</v>
      </c>
      <c r="O100" s="36">
        <v>4</v>
      </c>
      <c r="P100" s="25">
        <v>257</v>
      </c>
    </row>
    <row r="101" spans="1:16" x14ac:dyDescent="0.2">
      <c r="A101" s="72" t="s">
        <v>151</v>
      </c>
      <c r="B101" s="73">
        <v>822</v>
      </c>
      <c r="C101" s="36">
        <v>201</v>
      </c>
      <c r="D101" s="37">
        <v>154</v>
      </c>
      <c r="E101" s="37">
        <v>35</v>
      </c>
      <c r="F101" s="37">
        <v>12</v>
      </c>
      <c r="G101" s="36">
        <v>179</v>
      </c>
      <c r="H101" s="37">
        <v>135</v>
      </c>
      <c r="I101" s="37">
        <v>32</v>
      </c>
      <c r="J101" s="37">
        <v>12</v>
      </c>
      <c r="K101" s="36">
        <v>172</v>
      </c>
      <c r="L101" s="37">
        <v>125</v>
      </c>
      <c r="M101" s="37">
        <v>32</v>
      </c>
      <c r="N101" s="37">
        <v>15</v>
      </c>
      <c r="O101" s="36">
        <v>2</v>
      </c>
      <c r="P101" s="25">
        <v>268</v>
      </c>
    </row>
    <row r="102" spans="1:16" x14ac:dyDescent="0.2">
      <c r="A102" s="123" t="s">
        <v>450</v>
      </c>
      <c r="B102" s="73">
        <f t="shared" ref="B102:P102" si="8">SUM(B98:B101)</f>
        <v>2784</v>
      </c>
      <c r="C102" s="36">
        <f t="shared" si="8"/>
        <v>678</v>
      </c>
      <c r="D102" s="37">
        <f t="shared" si="8"/>
        <v>486</v>
      </c>
      <c r="E102" s="37">
        <f t="shared" si="8"/>
        <v>144</v>
      </c>
      <c r="F102" s="37">
        <f t="shared" si="8"/>
        <v>48</v>
      </c>
      <c r="G102" s="36">
        <f t="shared" si="8"/>
        <v>606</v>
      </c>
      <c r="H102" s="37">
        <f t="shared" si="8"/>
        <v>432</v>
      </c>
      <c r="I102" s="37">
        <f t="shared" si="8"/>
        <v>132</v>
      </c>
      <c r="J102" s="37">
        <f t="shared" si="8"/>
        <v>42</v>
      </c>
      <c r="K102" s="36">
        <f t="shared" si="8"/>
        <v>610</v>
      </c>
      <c r="L102" s="37">
        <f t="shared" si="8"/>
        <v>402</v>
      </c>
      <c r="M102" s="37">
        <f t="shared" si="8"/>
        <v>126</v>
      </c>
      <c r="N102" s="37">
        <f t="shared" si="8"/>
        <v>82</v>
      </c>
      <c r="O102" s="36">
        <f t="shared" si="8"/>
        <v>7</v>
      </c>
      <c r="P102" s="25">
        <f t="shared" si="8"/>
        <v>883</v>
      </c>
    </row>
    <row r="103" spans="1:16" x14ac:dyDescent="0.2">
      <c r="A103" s="72" t="s">
        <v>152</v>
      </c>
      <c r="B103" s="73">
        <v>369</v>
      </c>
      <c r="C103" s="49">
        <v>83</v>
      </c>
      <c r="D103" s="50">
        <v>62</v>
      </c>
      <c r="E103" s="50">
        <v>18</v>
      </c>
      <c r="F103" s="50">
        <v>3</v>
      </c>
      <c r="G103" s="49">
        <v>70</v>
      </c>
      <c r="H103" s="50">
        <v>51</v>
      </c>
      <c r="I103" s="50">
        <v>15</v>
      </c>
      <c r="J103" s="50">
        <v>4</v>
      </c>
      <c r="K103" s="49">
        <v>74</v>
      </c>
      <c r="L103" s="50">
        <v>49</v>
      </c>
      <c r="M103" s="50">
        <v>11</v>
      </c>
      <c r="N103" s="50">
        <v>14</v>
      </c>
      <c r="O103" s="36">
        <v>0</v>
      </c>
      <c r="P103" s="25">
        <v>142</v>
      </c>
    </row>
    <row r="104" spans="1:16" x14ac:dyDescent="0.2">
      <c r="A104" s="72" t="s">
        <v>302</v>
      </c>
      <c r="B104" s="73">
        <v>408</v>
      </c>
      <c r="C104" s="49">
        <v>97</v>
      </c>
      <c r="D104" s="50">
        <v>77</v>
      </c>
      <c r="E104" s="50">
        <v>16</v>
      </c>
      <c r="F104" s="50">
        <v>4</v>
      </c>
      <c r="G104" s="49">
        <v>88</v>
      </c>
      <c r="H104" s="50">
        <v>68</v>
      </c>
      <c r="I104" s="50">
        <v>18</v>
      </c>
      <c r="J104" s="50">
        <v>2</v>
      </c>
      <c r="K104" s="49">
        <v>73</v>
      </c>
      <c r="L104" s="50">
        <v>52</v>
      </c>
      <c r="M104" s="50">
        <v>16</v>
      </c>
      <c r="N104" s="50">
        <v>5</v>
      </c>
      <c r="O104" s="36">
        <v>1</v>
      </c>
      <c r="P104" s="25">
        <v>149</v>
      </c>
    </row>
    <row r="105" spans="1:16" x14ac:dyDescent="0.2">
      <c r="A105" s="72" t="s">
        <v>154</v>
      </c>
      <c r="B105" s="73">
        <v>330</v>
      </c>
      <c r="C105" s="36">
        <v>67</v>
      </c>
      <c r="D105" s="37">
        <v>42</v>
      </c>
      <c r="E105" s="37">
        <v>17</v>
      </c>
      <c r="F105" s="37">
        <v>8</v>
      </c>
      <c r="G105" s="36">
        <v>67</v>
      </c>
      <c r="H105" s="37">
        <v>46</v>
      </c>
      <c r="I105" s="37">
        <v>16</v>
      </c>
      <c r="J105" s="37">
        <v>5</v>
      </c>
      <c r="K105" s="36">
        <v>67</v>
      </c>
      <c r="L105" s="37">
        <v>40</v>
      </c>
      <c r="M105" s="37">
        <v>13</v>
      </c>
      <c r="N105" s="37">
        <v>14</v>
      </c>
      <c r="O105" s="36">
        <v>0</v>
      </c>
      <c r="P105" s="25">
        <v>129</v>
      </c>
    </row>
    <row r="106" spans="1:16" x14ac:dyDescent="0.2">
      <c r="A106" s="72" t="s">
        <v>155</v>
      </c>
      <c r="B106" s="73">
        <v>1206</v>
      </c>
      <c r="C106" s="36">
        <v>261</v>
      </c>
      <c r="D106" s="37">
        <v>180</v>
      </c>
      <c r="E106" s="37">
        <v>62</v>
      </c>
      <c r="F106" s="37">
        <v>19</v>
      </c>
      <c r="G106" s="36">
        <v>236</v>
      </c>
      <c r="H106" s="37">
        <v>164</v>
      </c>
      <c r="I106" s="37">
        <v>53</v>
      </c>
      <c r="J106" s="37">
        <v>19</v>
      </c>
      <c r="K106" s="36">
        <v>245</v>
      </c>
      <c r="L106" s="37">
        <v>161</v>
      </c>
      <c r="M106" s="37">
        <v>56</v>
      </c>
      <c r="N106" s="37">
        <v>28</v>
      </c>
      <c r="O106" s="36">
        <v>2</v>
      </c>
      <c r="P106" s="25">
        <v>462</v>
      </c>
    </row>
    <row r="107" spans="1:16" x14ac:dyDescent="0.2">
      <c r="A107" s="123" t="s">
        <v>450</v>
      </c>
      <c r="B107" s="73">
        <f t="shared" ref="B107:P107" si="9">SUM(B103:B106)</f>
        <v>2313</v>
      </c>
      <c r="C107" s="36">
        <f t="shared" si="9"/>
        <v>508</v>
      </c>
      <c r="D107" s="37">
        <f t="shared" si="9"/>
        <v>361</v>
      </c>
      <c r="E107" s="37">
        <f t="shared" si="9"/>
        <v>113</v>
      </c>
      <c r="F107" s="37">
        <f t="shared" si="9"/>
        <v>34</v>
      </c>
      <c r="G107" s="36">
        <f t="shared" si="9"/>
        <v>461</v>
      </c>
      <c r="H107" s="37">
        <f t="shared" si="9"/>
        <v>329</v>
      </c>
      <c r="I107" s="37">
        <f t="shared" si="9"/>
        <v>102</v>
      </c>
      <c r="J107" s="37">
        <f t="shared" si="9"/>
        <v>30</v>
      </c>
      <c r="K107" s="36">
        <f t="shared" si="9"/>
        <v>459</v>
      </c>
      <c r="L107" s="37">
        <f t="shared" si="9"/>
        <v>302</v>
      </c>
      <c r="M107" s="37">
        <f t="shared" si="9"/>
        <v>96</v>
      </c>
      <c r="N107" s="37">
        <f t="shared" si="9"/>
        <v>61</v>
      </c>
      <c r="O107" s="36">
        <f t="shared" si="9"/>
        <v>3</v>
      </c>
      <c r="P107" s="25">
        <f t="shared" si="9"/>
        <v>882</v>
      </c>
    </row>
    <row r="108" spans="1:16" s="122" customFormat="1" x14ac:dyDescent="0.2">
      <c r="A108" s="74" t="s">
        <v>365</v>
      </c>
      <c r="B108" s="73">
        <f t="shared" ref="B108:P108" si="10">SUM(B107,B102,B97,B92,B87,B82)</f>
        <v>14808</v>
      </c>
      <c r="C108" s="36">
        <f t="shared" si="10"/>
        <v>3363</v>
      </c>
      <c r="D108" s="120">
        <f t="shared" si="10"/>
        <v>2301</v>
      </c>
      <c r="E108" s="120">
        <f t="shared" si="10"/>
        <v>879</v>
      </c>
      <c r="F108" s="120">
        <f t="shared" si="10"/>
        <v>183</v>
      </c>
      <c r="G108" s="36">
        <f t="shared" si="10"/>
        <v>3124</v>
      </c>
      <c r="H108" s="120">
        <f t="shared" si="10"/>
        <v>2147</v>
      </c>
      <c r="I108" s="120">
        <f t="shared" si="10"/>
        <v>801</v>
      </c>
      <c r="J108" s="120">
        <f t="shared" si="10"/>
        <v>176</v>
      </c>
      <c r="K108" s="36">
        <f t="shared" si="10"/>
        <v>3262</v>
      </c>
      <c r="L108" s="120">
        <f t="shared" si="10"/>
        <v>2148</v>
      </c>
      <c r="M108" s="120">
        <f t="shared" si="10"/>
        <v>738</v>
      </c>
      <c r="N108" s="120">
        <f t="shared" si="10"/>
        <v>376</v>
      </c>
      <c r="O108" s="36">
        <f t="shared" si="10"/>
        <v>47</v>
      </c>
      <c r="P108" s="121">
        <f t="shared" si="10"/>
        <v>5012</v>
      </c>
    </row>
  </sheetData>
  <phoneticPr fontId="2" type="noConversion"/>
  <printOptions horizontalCentered="1"/>
  <pageMargins left="0" right="0" top="0.75" bottom="0.25" header="0.25" footer="0.25"/>
  <pageSetup paperSize="5" scale="90" orientation="portrait" r:id="rId1"/>
  <headerFooter alignWithMargins="0">
    <oddHeader>&amp;CChautauqua County Board of Elections
General Election November 3, 2009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4"/>
  <sheetViews>
    <sheetView topLeftCell="A88" workbookViewId="0">
      <selection activeCell="A95" sqref="A95:B95"/>
    </sheetView>
  </sheetViews>
  <sheetFormatPr defaultColWidth="20.7109375" defaultRowHeight="11.25" x14ac:dyDescent="0.2"/>
  <cols>
    <col min="1" max="1" width="15.7109375" style="9" customWidth="1"/>
    <col min="2" max="2" width="5.7109375" style="9" customWidth="1"/>
    <col min="3" max="19" width="5" style="9" customWidth="1"/>
    <col min="20" max="24" width="6.7109375" style="9" customWidth="1"/>
    <col min="25" max="16384" width="20.7109375" style="9"/>
  </cols>
  <sheetData>
    <row r="1" spans="1:15" ht="60" customHeight="1" x14ac:dyDescent="0.2">
      <c r="A1" s="92" t="s">
        <v>825</v>
      </c>
      <c r="B1" s="93" t="s">
        <v>65</v>
      </c>
      <c r="C1" s="93" t="s">
        <v>826</v>
      </c>
      <c r="D1" s="93" t="s">
        <v>824</v>
      </c>
      <c r="E1" s="93" t="s">
        <v>66</v>
      </c>
    </row>
    <row r="2" spans="1:15" x14ac:dyDescent="0.2">
      <c r="A2" s="109" t="s">
        <v>823</v>
      </c>
      <c r="B2" s="94"/>
      <c r="C2" s="94"/>
      <c r="D2" s="94"/>
      <c r="E2" s="94" t="s">
        <v>213</v>
      </c>
    </row>
    <row r="3" spans="1:15" x14ac:dyDescent="0.2">
      <c r="A3" s="72" t="s">
        <v>520</v>
      </c>
      <c r="B3" s="73">
        <v>271</v>
      </c>
      <c r="C3" s="49">
        <v>139</v>
      </c>
      <c r="D3" s="50">
        <v>112</v>
      </c>
      <c r="E3" s="50">
        <v>20</v>
      </c>
    </row>
    <row r="4" spans="1:15" x14ac:dyDescent="0.2">
      <c r="A4" s="74" t="s">
        <v>10</v>
      </c>
      <c r="B4" s="73">
        <f>SUM(B3)</f>
        <v>271</v>
      </c>
      <c r="C4" s="36">
        <f>SUM(C3)</f>
        <v>139</v>
      </c>
      <c r="D4" s="37">
        <f>SUM(D3)</f>
        <v>112</v>
      </c>
      <c r="E4" s="37">
        <f>SUM(E3)</f>
        <v>20</v>
      </c>
    </row>
    <row r="6" spans="1:15" x14ac:dyDescent="0.2">
      <c r="A6" s="95"/>
      <c r="B6" s="95"/>
      <c r="C6" s="89" t="s">
        <v>13</v>
      </c>
      <c r="D6" s="95"/>
      <c r="E6" s="95"/>
      <c r="F6" s="95"/>
      <c r="G6" s="89"/>
      <c r="H6" s="95"/>
      <c r="I6" s="95"/>
      <c r="J6" s="95"/>
    </row>
    <row r="7" spans="1:15" ht="60" customHeight="1" x14ac:dyDescent="0.2">
      <c r="A7" s="96" t="s">
        <v>511</v>
      </c>
      <c r="B7" s="97" t="s">
        <v>65</v>
      </c>
      <c r="C7" s="97" t="s">
        <v>437</v>
      </c>
      <c r="D7" s="97" t="s">
        <v>624</v>
      </c>
      <c r="E7" s="97" t="s">
        <v>485</v>
      </c>
      <c r="F7" s="97" t="s">
        <v>485</v>
      </c>
      <c r="G7" s="97" t="s">
        <v>485</v>
      </c>
      <c r="H7" s="97" t="s">
        <v>810</v>
      </c>
      <c r="I7" s="97" t="s">
        <v>21</v>
      </c>
      <c r="J7" s="97" t="s">
        <v>66</v>
      </c>
    </row>
    <row r="8" spans="1:15" x14ac:dyDescent="0.2">
      <c r="A8" s="109" t="s">
        <v>369</v>
      </c>
      <c r="B8" s="94"/>
      <c r="C8" s="94"/>
      <c r="D8" s="94" t="s">
        <v>199</v>
      </c>
      <c r="E8" s="94" t="s">
        <v>195</v>
      </c>
      <c r="F8" s="94" t="s">
        <v>196</v>
      </c>
      <c r="G8" s="94" t="s">
        <v>197</v>
      </c>
      <c r="H8" s="94" t="s">
        <v>11</v>
      </c>
      <c r="I8" s="94"/>
      <c r="J8" s="94"/>
    </row>
    <row r="9" spans="1:15" x14ac:dyDescent="0.2">
      <c r="A9" s="72" t="s">
        <v>520</v>
      </c>
      <c r="B9" s="73">
        <v>271</v>
      </c>
      <c r="C9" s="36">
        <v>196</v>
      </c>
      <c r="D9" s="37">
        <v>128</v>
      </c>
      <c r="E9" s="37">
        <v>29</v>
      </c>
      <c r="F9" s="37">
        <v>28</v>
      </c>
      <c r="G9" s="37">
        <v>11</v>
      </c>
      <c r="H9" s="49">
        <v>7</v>
      </c>
      <c r="I9" s="49">
        <v>8</v>
      </c>
      <c r="J9" s="37">
        <v>60</v>
      </c>
    </row>
    <row r="10" spans="1:15" x14ac:dyDescent="0.2">
      <c r="A10" s="74" t="s">
        <v>10</v>
      </c>
      <c r="B10" s="73">
        <f t="shared" ref="B10:H10" si="0">SUM(B9)</f>
        <v>271</v>
      </c>
      <c r="C10" s="36">
        <f t="shared" si="0"/>
        <v>196</v>
      </c>
      <c r="D10" s="37">
        <f t="shared" si="0"/>
        <v>128</v>
      </c>
      <c r="E10" s="37">
        <f t="shared" si="0"/>
        <v>29</v>
      </c>
      <c r="F10" s="37">
        <f t="shared" si="0"/>
        <v>28</v>
      </c>
      <c r="G10" s="37">
        <f t="shared" si="0"/>
        <v>11</v>
      </c>
      <c r="H10" s="36">
        <f t="shared" si="0"/>
        <v>7</v>
      </c>
      <c r="I10" s="36">
        <f>SUM(I9)</f>
        <v>8</v>
      </c>
      <c r="J10" s="37">
        <f>SUM(J9)</f>
        <v>60</v>
      </c>
    </row>
    <row r="11" spans="1:15" x14ac:dyDescent="0.2">
      <c r="A11" s="77"/>
      <c r="B11" s="78"/>
      <c r="C11" s="70"/>
      <c r="D11" s="71"/>
      <c r="E11" s="71"/>
      <c r="F11" s="71"/>
      <c r="G11" s="71"/>
      <c r="H11" s="70"/>
      <c r="I11" s="71"/>
    </row>
    <row r="12" spans="1:15" x14ac:dyDescent="0.2">
      <c r="A12" s="95"/>
      <c r="B12" s="95"/>
      <c r="C12" s="89" t="s">
        <v>13</v>
      </c>
      <c r="D12" s="95"/>
      <c r="E12" s="95"/>
      <c r="F12" s="95"/>
      <c r="G12" s="89"/>
      <c r="H12" s="89" t="s">
        <v>13</v>
      </c>
      <c r="I12" s="95"/>
      <c r="J12" s="95"/>
      <c r="K12" s="95"/>
      <c r="L12" s="89"/>
      <c r="M12" s="95"/>
      <c r="N12" s="89"/>
      <c r="O12" s="95"/>
    </row>
    <row r="13" spans="1:15" ht="60" customHeight="1" x14ac:dyDescent="0.2">
      <c r="A13" s="96" t="s">
        <v>512</v>
      </c>
      <c r="B13" s="97" t="s">
        <v>65</v>
      </c>
      <c r="C13" s="97" t="s">
        <v>431</v>
      </c>
      <c r="D13" s="97" t="s">
        <v>625</v>
      </c>
      <c r="E13" s="97" t="s">
        <v>483</v>
      </c>
      <c r="F13" s="97" t="s">
        <v>483</v>
      </c>
      <c r="G13" s="97" t="s">
        <v>483</v>
      </c>
      <c r="H13" s="97" t="s">
        <v>417</v>
      </c>
      <c r="I13" s="97" t="s">
        <v>626</v>
      </c>
      <c r="J13" s="97" t="s">
        <v>484</v>
      </c>
      <c r="K13" s="97" t="s">
        <v>484</v>
      </c>
      <c r="L13" s="97" t="s">
        <v>484</v>
      </c>
      <c r="M13" s="97" t="s">
        <v>810</v>
      </c>
      <c r="N13" s="97" t="s">
        <v>21</v>
      </c>
      <c r="O13" s="97" t="s">
        <v>66</v>
      </c>
    </row>
    <row r="14" spans="1:15" x14ac:dyDescent="0.2">
      <c r="A14" s="109" t="s">
        <v>370</v>
      </c>
      <c r="B14" s="94"/>
      <c r="C14" s="94"/>
      <c r="D14" s="94" t="s">
        <v>199</v>
      </c>
      <c r="E14" s="94" t="s">
        <v>195</v>
      </c>
      <c r="F14" s="94" t="s">
        <v>196</v>
      </c>
      <c r="G14" s="94" t="s">
        <v>197</v>
      </c>
      <c r="H14" s="94"/>
      <c r="I14" s="94" t="s">
        <v>199</v>
      </c>
      <c r="J14" s="94" t="s">
        <v>195</v>
      </c>
      <c r="K14" s="94" t="s">
        <v>196</v>
      </c>
      <c r="L14" s="94" t="s">
        <v>197</v>
      </c>
      <c r="M14" s="94" t="s">
        <v>11</v>
      </c>
      <c r="N14" s="94"/>
      <c r="O14" s="94"/>
    </row>
    <row r="15" spans="1:15" x14ac:dyDescent="0.2">
      <c r="A15" s="72" t="s">
        <v>67</v>
      </c>
      <c r="B15" s="73">
        <v>542</v>
      </c>
      <c r="C15" s="36">
        <v>199</v>
      </c>
      <c r="D15" s="37">
        <v>127</v>
      </c>
      <c r="E15" s="37">
        <v>28</v>
      </c>
      <c r="F15" s="37">
        <v>31</v>
      </c>
      <c r="G15" s="37">
        <v>13</v>
      </c>
      <c r="H15" s="36">
        <v>193</v>
      </c>
      <c r="I15" s="37">
        <v>123</v>
      </c>
      <c r="J15" s="37">
        <v>27</v>
      </c>
      <c r="K15" s="37">
        <v>29</v>
      </c>
      <c r="L15" s="37">
        <v>14</v>
      </c>
      <c r="M15" s="49">
        <v>11</v>
      </c>
      <c r="N15" s="49">
        <v>12</v>
      </c>
      <c r="O15" s="37">
        <v>127</v>
      </c>
    </row>
    <row r="16" spans="1:15" x14ac:dyDescent="0.2">
      <c r="A16" s="74" t="s">
        <v>10</v>
      </c>
      <c r="B16" s="73">
        <f t="shared" ref="B16:M16" si="1">SUM(B15)</f>
        <v>542</v>
      </c>
      <c r="C16" s="36">
        <f t="shared" si="1"/>
        <v>199</v>
      </c>
      <c r="D16" s="37">
        <f t="shared" si="1"/>
        <v>127</v>
      </c>
      <c r="E16" s="37">
        <f t="shared" si="1"/>
        <v>28</v>
      </c>
      <c r="F16" s="37">
        <f t="shared" si="1"/>
        <v>31</v>
      </c>
      <c r="G16" s="37">
        <f t="shared" si="1"/>
        <v>13</v>
      </c>
      <c r="H16" s="36">
        <f t="shared" si="1"/>
        <v>193</v>
      </c>
      <c r="I16" s="37">
        <f t="shared" si="1"/>
        <v>123</v>
      </c>
      <c r="J16" s="37">
        <f t="shared" si="1"/>
        <v>27</v>
      </c>
      <c r="K16" s="37">
        <f t="shared" si="1"/>
        <v>29</v>
      </c>
      <c r="L16" s="37">
        <f t="shared" si="1"/>
        <v>14</v>
      </c>
      <c r="M16" s="36">
        <f t="shared" si="1"/>
        <v>11</v>
      </c>
      <c r="N16" s="36">
        <f>SUM(N15)</f>
        <v>12</v>
      </c>
      <c r="O16" s="37">
        <f>SUM(O15)</f>
        <v>127</v>
      </c>
    </row>
    <row r="18" spans="1:6" ht="60" customHeight="1" x14ac:dyDescent="0.2">
      <c r="A18" s="92" t="s">
        <v>513</v>
      </c>
      <c r="B18" s="93" t="s">
        <v>65</v>
      </c>
      <c r="C18" s="93" t="s">
        <v>627</v>
      </c>
      <c r="D18" s="93" t="s">
        <v>21</v>
      </c>
      <c r="E18" s="93" t="s">
        <v>66</v>
      </c>
    </row>
    <row r="19" spans="1:6" x14ac:dyDescent="0.2">
      <c r="A19" s="109" t="s">
        <v>369</v>
      </c>
      <c r="B19" s="94"/>
      <c r="C19" s="94" t="s">
        <v>199</v>
      </c>
      <c r="D19" s="94"/>
      <c r="E19" s="94"/>
    </row>
    <row r="20" spans="1:6" x14ac:dyDescent="0.2">
      <c r="A20" s="72" t="s">
        <v>68</v>
      </c>
      <c r="B20" s="73">
        <v>244</v>
      </c>
      <c r="C20" s="36">
        <v>174</v>
      </c>
      <c r="D20" s="36">
        <v>0</v>
      </c>
      <c r="E20" s="75">
        <v>70</v>
      </c>
    </row>
    <row r="21" spans="1:6" x14ac:dyDescent="0.2">
      <c r="A21" s="72" t="s">
        <v>69</v>
      </c>
      <c r="B21" s="73">
        <v>316</v>
      </c>
      <c r="C21" s="36">
        <v>226</v>
      </c>
      <c r="D21" s="36">
        <v>1</v>
      </c>
      <c r="E21" s="75">
        <v>89</v>
      </c>
    </row>
    <row r="22" spans="1:6" x14ac:dyDescent="0.2">
      <c r="A22" s="72" t="s">
        <v>70</v>
      </c>
      <c r="B22" s="73">
        <v>315</v>
      </c>
      <c r="C22" s="36">
        <v>235</v>
      </c>
      <c r="D22" s="36">
        <v>0</v>
      </c>
      <c r="E22" s="75">
        <v>80</v>
      </c>
    </row>
    <row r="23" spans="1:6" x14ac:dyDescent="0.2">
      <c r="A23" s="72" t="s">
        <v>71</v>
      </c>
      <c r="B23" s="73">
        <v>332</v>
      </c>
      <c r="C23" s="36">
        <v>228</v>
      </c>
      <c r="D23" s="36">
        <v>0</v>
      </c>
      <c r="E23" s="75">
        <v>104</v>
      </c>
    </row>
    <row r="24" spans="1:6" x14ac:dyDescent="0.2">
      <c r="A24" s="72" t="s">
        <v>72</v>
      </c>
      <c r="B24" s="73">
        <v>271</v>
      </c>
      <c r="C24" s="36">
        <v>213</v>
      </c>
      <c r="D24" s="36">
        <v>2</v>
      </c>
      <c r="E24" s="75">
        <v>56</v>
      </c>
    </row>
    <row r="25" spans="1:6" x14ac:dyDescent="0.2">
      <c r="A25" s="72" t="s">
        <v>73</v>
      </c>
      <c r="B25" s="73">
        <v>167</v>
      </c>
      <c r="C25" s="36">
        <v>136</v>
      </c>
      <c r="D25" s="36">
        <v>0</v>
      </c>
      <c r="E25" s="75">
        <v>31</v>
      </c>
    </row>
    <row r="26" spans="1:6" x14ac:dyDescent="0.2">
      <c r="A26" s="72" t="s">
        <v>74</v>
      </c>
      <c r="B26" s="73">
        <v>278</v>
      </c>
      <c r="C26" s="36">
        <v>218</v>
      </c>
      <c r="D26" s="36">
        <v>0</v>
      </c>
      <c r="E26" s="75">
        <v>60</v>
      </c>
    </row>
    <row r="27" spans="1:6" x14ac:dyDescent="0.2">
      <c r="A27" s="72" t="s">
        <v>75</v>
      </c>
      <c r="B27" s="73">
        <v>152</v>
      </c>
      <c r="C27" s="36">
        <v>127</v>
      </c>
      <c r="D27" s="36">
        <v>0</v>
      </c>
      <c r="E27" s="75">
        <v>25</v>
      </c>
    </row>
    <row r="28" spans="1:6" x14ac:dyDescent="0.2">
      <c r="A28" s="74" t="s">
        <v>10</v>
      </c>
      <c r="B28" s="73">
        <f>SUM(B20:B27)</f>
        <v>2075</v>
      </c>
      <c r="C28" s="36">
        <f>SUM(C20:C27)</f>
        <v>1557</v>
      </c>
      <c r="D28" s="36">
        <f>SUM(D20:D27)</f>
        <v>3</v>
      </c>
      <c r="E28" s="75">
        <f>SUM(E20:E27)</f>
        <v>515</v>
      </c>
    </row>
    <row r="30" spans="1:6" ht="60" customHeight="1" x14ac:dyDescent="0.2">
      <c r="A30" s="92" t="s">
        <v>514</v>
      </c>
      <c r="B30" s="93" t="s">
        <v>65</v>
      </c>
      <c r="C30" s="93" t="s">
        <v>628</v>
      </c>
      <c r="D30" s="93" t="s">
        <v>629</v>
      </c>
      <c r="E30" s="93" t="s">
        <v>21</v>
      </c>
      <c r="F30" s="93" t="s">
        <v>66</v>
      </c>
    </row>
    <row r="31" spans="1:6" x14ac:dyDescent="0.2">
      <c r="A31" s="109" t="s">
        <v>370</v>
      </c>
      <c r="B31" s="94"/>
      <c r="C31" s="94" t="s">
        <v>199</v>
      </c>
      <c r="D31" s="94" t="s">
        <v>199</v>
      </c>
      <c r="E31" s="94"/>
      <c r="F31" s="94"/>
    </row>
    <row r="32" spans="1:6" x14ac:dyDescent="0.2">
      <c r="A32" s="72" t="s">
        <v>68</v>
      </c>
      <c r="B32" s="73">
        <v>488</v>
      </c>
      <c r="C32" s="36">
        <v>171</v>
      </c>
      <c r="D32" s="36">
        <v>179</v>
      </c>
      <c r="E32" s="36">
        <v>1</v>
      </c>
      <c r="F32" s="36">
        <v>137</v>
      </c>
    </row>
    <row r="33" spans="1:8" x14ac:dyDescent="0.2">
      <c r="A33" s="72" t="s">
        <v>69</v>
      </c>
      <c r="B33" s="73">
        <v>632</v>
      </c>
      <c r="C33" s="36">
        <v>226</v>
      </c>
      <c r="D33" s="36">
        <v>220</v>
      </c>
      <c r="E33" s="36">
        <v>2</v>
      </c>
      <c r="F33" s="36">
        <v>184</v>
      </c>
    </row>
    <row r="34" spans="1:8" x14ac:dyDescent="0.2">
      <c r="A34" s="72" t="s">
        <v>70</v>
      </c>
      <c r="B34" s="73">
        <v>630</v>
      </c>
      <c r="C34" s="36">
        <v>226</v>
      </c>
      <c r="D34" s="36">
        <v>219</v>
      </c>
      <c r="E34" s="36">
        <v>0</v>
      </c>
      <c r="F34" s="36">
        <v>185</v>
      </c>
    </row>
    <row r="35" spans="1:8" x14ac:dyDescent="0.2">
      <c r="A35" s="72" t="s">
        <v>71</v>
      </c>
      <c r="B35" s="73">
        <v>664</v>
      </c>
      <c r="C35" s="36">
        <v>206</v>
      </c>
      <c r="D35" s="36">
        <v>210</v>
      </c>
      <c r="E35" s="36">
        <v>0</v>
      </c>
      <c r="F35" s="36">
        <v>248</v>
      </c>
    </row>
    <row r="36" spans="1:8" x14ac:dyDescent="0.2">
      <c r="A36" s="72" t="s">
        <v>72</v>
      </c>
      <c r="B36" s="73">
        <v>542</v>
      </c>
      <c r="C36" s="36">
        <v>197</v>
      </c>
      <c r="D36" s="36">
        <v>189</v>
      </c>
      <c r="E36" s="36">
        <v>1</v>
      </c>
      <c r="F36" s="36">
        <v>155</v>
      </c>
    </row>
    <row r="37" spans="1:8" x14ac:dyDescent="0.2">
      <c r="A37" s="72" t="s">
        <v>73</v>
      </c>
      <c r="B37" s="73">
        <v>334</v>
      </c>
      <c r="C37" s="36">
        <v>126</v>
      </c>
      <c r="D37" s="36">
        <v>125</v>
      </c>
      <c r="E37" s="36">
        <v>0</v>
      </c>
      <c r="F37" s="49">
        <v>83</v>
      </c>
    </row>
    <row r="38" spans="1:8" x14ac:dyDescent="0.2">
      <c r="A38" s="72" t="s">
        <v>74</v>
      </c>
      <c r="B38" s="73">
        <v>556</v>
      </c>
      <c r="C38" s="36">
        <v>192</v>
      </c>
      <c r="D38" s="36">
        <v>201</v>
      </c>
      <c r="E38" s="36">
        <v>5</v>
      </c>
      <c r="F38" s="36">
        <v>158</v>
      </c>
    </row>
    <row r="39" spans="1:8" x14ac:dyDescent="0.2">
      <c r="A39" s="72" t="s">
        <v>75</v>
      </c>
      <c r="B39" s="73">
        <v>304</v>
      </c>
      <c r="C39" s="36">
        <v>107</v>
      </c>
      <c r="D39" s="36">
        <v>129</v>
      </c>
      <c r="E39" s="36">
        <v>0</v>
      </c>
      <c r="F39" s="36">
        <v>68</v>
      </c>
    </row>
    <row r="40" spans="1:8" x14ac:dyDescent="0.2">
      <c r="A40" s="74" t="s">
        <v>10</v>
      </c>
      <c r="B40" s="73">
        <f>SUM(B32:B39)</f>
        <v>4150</v>
      </c>
      <c r="C40" s="36">
        <f>SUM(C32:C39)</f>
        <v>1451</v>
      </c>
      <c r="D40" s="36">
        <f>SUM(D32:D39)</f>
        <v>1472</v>
      </c>
      <c r="E40" s="36">
        <f>SUM(E32:E39)</f>
        <v>9</v>
      </c>
      <c r="F40" s="36">
        <f>SUM(F32:F39)</f>
        <v>1218</v>
      </c>
    </row>
    <row r="41" spans="1:8" x14ac:dyDescent="0.2">
      <c r="A41" s="77"/>
      <c r="B41" s="78"/>
      <c r="C41" s="70"/>
      <c r="D41" s="70"/>
      <c r="E41" s="70"/>
      <c r="F41" s="70"/>
    </row>
    <row r="42" spans="1:8" x14ac:dyDescent="0.2">
      <c r="A42" s="95"/>
      <c r="B42" s="95"/>
      <c r="C42" s="89" t="s">
        <v>13</v>
      </c>
      <c r="D42" s="95"/>
      <c r="E42" s="95"/>
      <c r="F42" s="95"/>
      <c r="G42" s="89"/>
      <c r="H42" s="95"/>
    </row>
    <row r="43" spans="1:8" ht="60" customHeight="1" x14ac:dyDescent="0.2">
      <c r="A43" s="96" t="s">
        <v>515</v>
      </c>
      <c r="B43" s="97" t="s">
        <v>65</v>
      </c>
      <c r="C43" s="97" t="s">
        <v>411</v>
      </c>
      <c r="D43" s="97" t="s">
        <v>630</v>
      </c>
      <c r="E43" s="97" t="s">
        <v>482</v>
      </c>
      <c r="F43" s="97" t="s">
        <v>482</v>
      </c>
      <c r="G43" s="97" t="s">
        <v>21</v>
      </c>
      <c r="H43" s="97" t="s">
        <v>66</v>
      </c>
    </row>
    <row r="44" spans="1:8" x14ac:dyDescent="0.2">
      <c r="A44" s="109" t="s">
        <v>369</v>
      </c>
      <c r="B44" s="94"/>
      <c r="C44" s="94"/>
      <c r="D44" s="94" t="s">
        <v>194</v>
      </c>
      <c r="E44" s="94" t="s">
        <v>195</v>
      </c>
      <c r="F44" s="94" t="s">
        <v>196</v>
      </c>
      <c r="G44" s="94"/>
      <c r="H44" s="94"/>
    </row>
    <row r="45" spans="1:8" x14ac:dyDescent="0.2">
      <c r="A45" s="72" t="s">
        <v>76</v>
      </c>
      <c r="B45" s="73">
        <v>314</v>
      </c>
      <c r="C45" s="36">
        <v>236</v>
      </c>
      <c r="D45" s="37">
        <v>135</v>
      </c>
      <c r="E45" s="37">
        <v>44</v>
      </c>
      <c r="F45" s="37">
        <v>57</v>
      </c>
      <c r="G45" s="36">
        <v>0</v>
      </c>
      <c r="H45" s="37">
        <v>78</v>
      </c>
    </row>
    <row r="46" spans="1:8" x14ac:dyDescent="0.2">
      <c r="A46" s="72" t="s">
        <v>521</v>
      </c>
      <c r="B46" s="73">
        <v>305</v>
      </c>
      <c r="C46" s="36">
        <v>242</v>
      </c>
      <c r="D46" s="37">
        <v>136</v>
      </c>
      <c r="E46" s="37">
        <v>40</v>
      </c>
      <c r="F46" s="37">
        <v>66</v>
      </c>
      <c r="G46" s="36">
        <v>1</v>
      </c>
      <c r="H46" s="37">
        <v>62</v>
      </c>
    </row>
    <row r="47" spans="1:8" x14ac:dyDescent="0.2">
      <c r="A47" s="72" t="s">
        <v>78</v>
      </c>
      <c r="B47" s="73">
        <v>179</v>
      </c>
      <c r="C47" s="36">
        <v>134</v>
      </c>
      <c r="D47" s="37">
        <v>61</v>
      </c>
      <c r="E47" s="37">
        <v>22</v>
      </c>
      <c r="F47" s="37">
        <v>51</v>
      </c>
      <c r="G47" s="36">
        <v>1</v>
      </c>
      <c r="H47" s="37">
        <v>44</v>
      </c>
    </row>
    <row r="48" spans="1:8" x14ac:dyDescent="0.2">
      <c r="A48" s="74" t="s">
        <v>10</v>
      </c>
      <c r="B48" s="73">
        <f t="shared" ref="B48:H48" si="2">SUM(B45:B47)</f>
        <v>798</v>
      </c>
      <c r="C48" s="36">
        <f t="shared" si="2"/>
        <v>612</v>
      </c>
      <c r="D48" s="37">
        <f t="shared" si="2"/>
        <v>332</v>
      </c>
      <c r="E48" s="37">
        <f t="shared" si="2"/>
        <v>106</v>
      </c>
      <c r="F48" s="37">
        <f t="shared" si="2"/>
        <v>174</v>
      </c>
      <c r="G48" s="36">
        <f t="shared" si="2"/>
        <v>2</v>
      </c>
      <c r="H48" s="37">
        <f t="shared" si="2"/>
        <v>184</v>
      </c>
    </row>
    <row r="49" spans="1:9" x14ac:dyDescent="0.2">
      <c r="A49" s="77"/>
      <c r="B49" s="78"/>
      <c r="C49" s="77"/>
      <c r="D49" s="101"/>
      <c r="E49" s="101"/>
      <c r="F49" s="101"/>
      <c r="G49" s="77"/>
      <c r="H49" s="71"/>
    </row>
    <row r="50" spans="1:9" x14ac:dyDescent="0.2">
      <c r="A50" s="77"/>
      <c r="B50" s="78"/>
      <c r="C50" s="77"/>
      <c r="D50" s="101"/>
      <c r="E50" s="101"/>
      <c r="F50" s="101"/>
      <c r="G50" s="77"/>
      <c r="H50" s="71"/>
    </row>
    <row r="51" spans="1:9" x14ac:dyDescent="0.2">
      <c r="A51" s="77"/>
      <c r="B51" s="78"/>
      <c r="C51" s="77"/>
      <c r="D51" s="101"/>
      <c r="E51" s="101"/>
      <c r="F51" s="101"/>
      <c r="G51" s="77"/>
      <c r="H51" s="71"/>
    </row>
    <row r="52" spans="1:9" x14ac:dyDescent="0.2">
      <c r="A52" s="77"/>
      <c r="B52" s="78"/>
      <c r="C52" s="77"/>
      <c r="D52" s="101"/>
      <c r="E52" s="101"/>
      <c r="F52" s="101"/>
      <c r="G52" s="77"/>
      <c r="H52" s="71"/>
    </row>
    <row r="53" spans="1:9" x14ac:dyDescent="0.2">
      <c r="A53" s="77"/>
      <c r="B53" s="78"/>
      <c r="C53" s="77"/>
      <c r="D53" s="101"/>
      <c r="E53" s="101"/>
      <c r="F53" s="101"/>
      <c r="G53" s="77"/>
      <c r="H53" s="71"/>
    </row>
    <row r="54" spans="1:9" x14ac:dyDescent="0.2">
      <c r="A54" s="77"/>
      <c r="B54" s="78"/>
      <c r="C54" s="77"/>
      <c r="D54" s="101"/>
      <c r="E54" s="101"/>
      <c r="F54" s="101"/>
      <c r="G54" s="77"/>
      <c r="H54" s="71"/>
    </row>
    <row r="55" spans="1:9" x14ac:dyDescent="0.2">
      <c r="A55" s="77"/>
      <c r="B55" s="78"/>
      <c r="C55" s="77"/>
      <c r="D55" s="101"/>
      <c r="E55" s="101"/>
      <c r="F55" s="101"/>
      <c r="G55" s="77"/>
      <c r="H55" s="71"/>
    </row>
    <row r="56" spans="1:9" x14ac:dyDescent="0.2">
      <c r="A56" s="77"/>
      <c r="B56" s="78"/>
      <c r="C56" s="77"/>
      <c r="D56" s="101"/>
      <c r="E56" s="101"/>
      <c r="F56" s="101"/>
      <c r="G56" s="77"/>
      <c r="H56" s="71"/>
    </row>
    <row r="57" spans="1:9" x14ac:dyDescent="0.2">
      <c r="A57" s="77"/>
      <c r="B57" s="78"/>
      <c r="C57" s="77"/>
      <c r="D57" s="101"/>
      <c r="E57" s="101"/>
      <c r="F57" s="101"/>
      <c r="G57" s="77"/>
      <c r="H57" s="71"/>
    </row>
    <row r="59" spans="1:9" x14ac:dyDescent="0.2">
      <c r="A59" s="95"/>
      <c r="B59" s="95"/>
      <c r="C59" s="89" t="s">
        <v>13</v>
      </c>
      <c r="D59" s="95"/>
      <c r="E59" s="95"/>
      <c r="F59" s="95"/>
      <c r="G59" s="89" t="s">
        <v>13</v>
      </c>
      <c r="H59" s="95"/>
      <c r="I59" s="95"/>
    </row>
    <row r="60" spans="1:9" ht="62.1" customHeight="1" x14ac:dyDescent="0.2">
      <c r="A60" s="96" t="s">
        <v>516</v>
      </c>
      <c r="B60" s="97" t="s">
        <v>65</v>
      </c>
      <c r="C60" s="97" t="s">
        <v>405</v>
      </c>
      <c r="D60" s="97" t="s">
        <v>631</v>
      </c>
      <c r="E60" s="97" t="s">
        <v>405</v>
      </c>
      <c r="F60" s="97" t="s">
        <v>481</v>
      </c>
      <c r="G60" s="97" t="s">
        <v>632</v>
      </c>
      <c r="H60" s="97" t="s">
        <v>21</v>
      </c>
      <c r="I60" s="97" t="s">
        <v>66</v>
      </c>
    </row>
    <row r="61" spans="1:9" ht="12.75" customHeight="1" x14ac:dyDescent="0.2">
      <c r="A61" s="109" t="s">
        <v>370</v>
      </c>
      <c r="B61" s="98"/>
      <c r="C61" s="98"/>
      <c r="D61" s="98" t="s">
        <v>194</v>
      </c>
      <c r="E61" s="98" t="s">
        <v>221</v>
      </c>
      <c r="F61" s="98" t="s">
        <v>196</v>
      </c>
      <c r="G61" s="98" t="s">
        <v>194</v>
      </c>
      <c r="H61" s="98"/>
      <c r="I61" s="98"/>
    </row>
    <row r="62" spans="1:9" x14ac:dyDescent="0.2">
      <c r="A62" s="79" t="s">
        <v>76</v>
      </c>
      <c r="B62" s="80">
        <v>628</v>
      </c>
      <c r="C62" s="81">
        <v>236</v>
      </c>
      <c r="D62" s="82">
        <v>135</v>
      </c>
      <c r="E62" s="82">
        <v>39</v>
      </c>
      <c r="F62" s="82">
        <v>62</v>
      </c>
      <c r="G62" s="81">
        <v>176</v>
      </c>
      <c r="H62" s="81">
        <v>0</v>
      </c>
      <c r="I62" s="82">
        <v>216</v>
      </c>
    </row>
    <row r="63" spans="1:9" x14ac:dyDescent="0.2">
      <c r="A63" s="72" t="s">
        <v>521</v>
      </c>
      <c r="B63" s="73">
        <v>610</v>
      </c>
      <c r="C63" s="36">
        <v>253</v>
      </c>
      <c r="D63" s="37">
        <v>151</v>
      </c>
      <c r="E63" s="37">
        <v>32</v>
      </c>
      <c r="F63" s="37">
        <v>70</v>
      </c>
      <c r="G63" s="36">
        <v>175</v>
      </c>
      <c r="H63" s="36">
        <v>2</v>
      </c>
      <c r="I63" s="37">
        <v>180</v>
      </c>
    </row>
    <row r="64" spans="1:9" x14ac:dyDescent="0.2">
      <c r="A64" s="87" t="s">
        <v>78</v>
      </c>
      <c r="B64" s="84">
        <v>358</v>
      </c>
      <c r="C64" s="85">
        <v>130</v>
      </c>
      <c r="D64" s="86">
        <v>55</v>
      </c>
      <c r="E64" s="86">
        <v>23</v>
      </c>
      <c r="F64" s="86">
        <v>52</v>
      </c>
      <c r="G64" s="85">
        <v>80</v>
      </c>
      <c r="H64" s="85">
        <v>2</v>
      </c>
      <c r="I64" s="86">
        <v>146</v>
      </c>
    </row>
    <row r="65" spans="1:9" x14ac:dyDescent="0.2">
      <c r="A65" s="83" t="s">
        <v>10</v>
      </c>
      <c r="B65" s="84">
        <f t="shared" ref="B65:I65" si="3">SUM(B62:B64)</f>
        <v>1596</v>
      </c>
      <c r="C65" s="85">
        <f t="shared" si="3"/>
        <v>619</v>
      </c>
      <c r="D65" s="86">
        <f t="shared" si="3"/>
        <v>341</v>
      </c>
      <c r="E65" s="86">
        <f t="shared" si="3"/>
        <v>94</v>
      </c>
      <c r="F65" s="86">
        <f t="shared" si="3"/>
        <v>184</v>
      </c>
      <c r="G65" s="85">
        <f t="shared" si="3"/>
        <v>431</v>
      </c>
      <c r="H65" s="85">
        <f t="shared" si="3"/>
        <v>4</v>
      </c>
      <c r="I65" s="86">
        <f t="shared" si="3"/>
        <v>542</v>
      </c>
    </row>
    <row r="66" spans="1:9" x14ac:dyDescent="0.2">
      <c r="A66" s="77"/>
      <c r="B66" s="78"/>
      <c r="C66" s="77"/>
      <c r="D66" s="101"/>
      <c r="E66" s="101"/>
      <c r="F66" s="101"/>
      <c r="G66" s="77"/>
      <c r="H66" s="77"/>
      <c r="I66" s="71"/>
    </row>
    <row r="67" spans="1:9" x14ac:dyDescent="0.2">
      <c r="A67" s="95"/>
      <c r="B67" s="95"/>
      <c r="C67" s="89" t="s">
        <v>13</v>
      </c>
      <c r="D67" s="95"/>
      <c r="E67" s="95"/>
      <c r="F67" s="95"/>
      <c r="G67" s="95"/>
    </row>
    <row r="68" spans="1:9" ht="60" customHeight="1" x14ac:dyDescent="0.2">
      <c r="A68" s="96" t="s">
        <v>517</v>
      </c>
      <c r="B68" s="97" t="s">
        <v>65</v>
      </c>
      <c r="C68" s="97" t="s">
        <v>480</v>
      </c>
      <c r="D68" s="97" t="s">
        <v>633</v>
      </c>
      <c r="E68" s="97" t="s">
        <v>480</v>
      </c>
      <c r="F68" s="97" t="s">
        <v>21</v>
      </c>
      <c r="G68" s="97" t="s">
        <v>66</v>
      </c>
    </row>
    <row r="69" spans="1:9" ht="12.75" customHeight="1" x14ac:dyDescent="0.2">
      <c r="A69" s="109" t="s">
        <v>369</v>
      </c>
      <c r="B69" s="94"/>
      <c r="C69" s="94"/>
      <c r="D69" s="94" t="s">
        <v>194</v>
      </c>
      <c r="E69" s="94" t="s">
        <v>196</v>
      </c>
      <c r="F69" s="94"/>
      <c r="G69" s="94"/>
    </row>
    <row r="70" spans="1:9" x14ac:dyDescent="0.2">
      <c r="A70" s="72" t="s">
        <v>76</v>
      </c>
      <c r="B70" s="73">
        <v>314</v>
      </c>
      <c r="C70" s="36">
        <v>254</v>
      </c>
      <c r="D70" s="37">
        <v>164</v>
      </c>
      <c r="E70" s="37">
        <v>90</v>
      </c>
      <c r="F70" s="36">
        <v>0</v>
      </c>
      <c r="G70" s="75">
        <v>60</v>
      </c>
    </row>
    <row r="71" spans="1:9" x14ac:dyDescent="0.2">
      <c r="A71" s="72" t="s">
        <v>521</v>
      </c>
      <c r="B71" s="73">
        <v>305</v>
      </c>
      <c r="C71" s="36">
        <v>275</v>
      </c>
      <c r="D71" s="37">
        <v>180</v>
      </c>
      <c r="E71" s="37">
        <v>95</v>
      </c>
      <c r="F71" s="36">
        <v>0</v>
      </c>
      <c r="G71" s="75">
        <v>30</v>
      </c>
    </row>
    <row r="72" spans="1:9" x14ac:dyDescent="0.2">
      <c r="A72" s="72" t="s">
        <v>78</v>
      </c>
      <c r="B72" s="73">
        <v>179</v>
      </c>
      <c r="C72" s="36">
        <v>149</v>
      </c>
      <c r="D72" s="37">
        <v>81</v>
      </c>
      <c r="E72" s="37">
        <v>68</v>
      </c>
      <c r="F72" s="36">
        <v>1</v>
      </c>
      <c r="G72" s="75">
        <v>29</v>
      </c>
    </row>
    <row r="73" spans="1:9" x14ac:dyDescent="0.2">
      <c r="A73" s="74" t="s">
        <v>10</v>
      </c>
      <c r="B73" s="73">
        <f t="shared" ref="B73:G73" si="4">SUM(B70:B72)</f>
        <v>798</v>
      </c>
      <c r="C73" s="36">
        <f t="shared" si="4"/>
        <v>678</v>
      </c>
      <c r="D73" s="37">
        <f t="shared" si="4"/>
        <v>425</v>
      </c>
      <c r="E73" s="37">
        <f t="shared" si="4"/>
        <v>253</v>
      </c>
      <c r="F73" s="36">
        <f t="shared" si="4"/>
        <v>1</v>
      </c>
      <c r="G73" s="75">
        <f t="shared" si="4"/>
        <v>119</v>
      </c>
    </row>
    <row r="74" spans="1:9" x14ac:dyDescent="0.2">
      <c r="A74" s="77"/>
      <c r="B74" s="78"/>
      <c r="C74" s="70"/>
      <c r="D74" s="71"/>
      <c r="E74" s="71"/>
      <c r="F74" s="70"/>
      <c r="G74" s="108"/>
    </row>
    <row r="75" spans="1:9" x14ac:dyDescent="0.2">
      <c r="A75" s="95"/>
      <c r="B75" s="95"/>
      <c r="C75" s="89" t="s">
        <v>13</v>
      </c>
      <c r="D75" s="95"/>
      <c r="E75" s="95"/>
      <c r="F75" s="95"/>
      <c r="G75" s="95"/>
      <c r="H75" s="95"/>
    </row>
    <row r="76" spans="1:9" ht="60" customHeight="1" x14ac:dyDescent="0.2">
      <c r="A76" s="96" t="s">
        <v>518</v>
      </c>
      <c r="B76" s="97" t="s">
        <v>65</v>
      </c>
      <c r="C76" s="97" t="s">
        <v>436</v>
      </c>
      <c r="D76" s="97" t="s">
        <v>479</v>
      </c>
      <c r="E76" s="97" t="s">
        <v>634</v>
      </c>
      <c r="F76" s="97" t="s">
        <v>479</v>
      </c>
      <c r="G76" s="97" t="s">
        <v>21</v>
      </c>
      <c r="H76" s="97" t="s">
        <v>66</v>
      </c>
    </row>
    <row r="77" spans="1:9" ht="12.75" customHeight="1" x14ac:dyDescent="0.2">
      <c r="A77" s="109" t="s">
        <v>369</v>
      </c>
      <c r="B77" s="94"/>
      <c r="C77" s="94"/>
      <c r="D77" s="94" t="s">
        <v>194</v>
      </c>
      <c r="E77" s="94" t="s">
        <v>199</v>
      </c>
      <c r="F77" s="94" t="s">
        <v>196</v>
      </c>
      <c r="G77" s="94"/>
      <c r="H77" s="94"/>
    </row>
    <row r="78" spans="1:9" x14ac:dyDescent="0.2">
      <c r="A78" s="72" t="s">
        <v>79</v>
      </c>
      <c r="B78" s="73">
        <v>265</v>
      </c>
      <c r="C78" s="36">
        <v>217</v>
      </c>
      <c r="D78" s="37">
        <v>80</v>
      </c>
      <c r="E78" s="37">
        <v>112</v>
      </c>
      <c r="F78" s="37">
        <v>25</v>
      </c>
      <c r="G78" s="36">
        <v>0</v>
      </c>
      <c r="H78" s="37">
        <v>48</v>
      </c>
    </row>
    <row r="79" spans="1:9" x14ac:dyDescent="0.2">
      <c r="A79" s="72" t="s">
        <v>522</v>
      </c>
      <c r="B79" s="73">
        <v>117</v>
      </c>
      <c r="C79" s="36">
        <v>90</v>
      </c>
      <c r="D79" s="37">
        <v>33</v>
      </c>
      <c r="E79" s="37">
        <v>49</v>
      </c>
      <c r="F79" s="37">
        <v>8</v>
      </c>
      <c r="G79" s="36">
        <v>0</v>
      </c>
      <c r="H79" s="50">
        <v>27</v>
      </c>
    </row>
    <row r="80" spans="1:9" x14ac:dyDescent="0.2">
      <c r="A80" s="74" t="s">
        <v>10</v>
      </c>
      <c r="B80" s="73">
        <f t="shared" ref="B80:H80" si="5">SUM(B78:B79)</f>
        <v>382</v>
      </c>
      <c r="C80" s="36">
        <f t="shared" si="5"/>
        <v>307</v>
      </c>
      <c r="D80" s="37">
        <f t="shared" si="5"/>
        <v>113</v>
      </c>
      <c r="E80" s="37">
        <f t="shared" si="5"/>
        <v>161</v>
      </c>
      <c r="F80" s="37">
        <f t="shared" si="5"/>
        <v>33</v>
      </c>
      <c r="G80" s="36">
        <f t="shared" si="5"/>
        <v>0</v>
      </c>
      <c r="H80" s="37">
        <f t="shared" si="5"/>
        <v>75</v>
      </c>
    </row>
    <row r="81" spans="1:12" s="35" customFormat="1" x14ac:dyDescent="0.2">
      <c r="A81" s="77"/>
      <c r="B81" s="78"/>
      <c r="C81" s="77"/>
      <c r="D81" s="101"/>
      <c r="E81" s="101"/>
      <c r="F81" s="101"/>
      <c r="G81" s="77"/>
      <c r="H81" s="101"/>
    </row>
    <row r="82" spans="1:12" x14ac:dyDescent="0.2">
      <c r="A82" s="95"/>
      <c r="B82" s="95"/>
      <c r="C82" s="89" t="s">
        <v>13</v>
      </c>
      <c r="D82" s="95"/>
      <c r="E82" s="95"/>
      <c r="F82" s="95"/>
      <c r="G82" s="95"/>
    </row>
    <row r="83" spans="1:12" ht="60" customHeight="1" x14ac:dyDescent="0.2">
      <c r="A83" s="96" t="s">
        <v>519</v>
      </c>
      <c r="B83" s="97" t="s">
        <v>65</v>
      </c>
      <c r="C83" s="97" t="s">
        <v>403</v>
      </c>
      <c r="D83" s="97" t="s">
        <v>403</v>
      </c>
      <c r="E83" s="97" t="s">
        <v>635</v>
      </c>
      <c r="F83" s="97" t="s">
        <v>21</v>
      </c>
      <c r="G83" s="97" t="s">
        <v>66</v>
      </c>
    </row>
    <row r="84" spans="1:12" x14ac:dyDescent="0.2">
      <c r="A84" s="109" t="s">
        <v>369</v>
      </c>
      <c r="B84" s="94"/>
      <c r="C84" s="94"/>
      <c r="D84" s="94" t="s">
        <v>232</v>
      </c>
      <c r="E84" s="94" t="s">
        <v>199</v>
      </c>
      <c r="F84" s="94"/>
      <c r="G84" s="94"/>
    </row>
    <row r="85" spans="1:12" x14ac:dyDescent="0.2">
      <c r="A85" s="72" t="s">
        <v>79</v>
      </c>
      <c r="B85" s="73">
        <v>265</v>
      </c>
      <c r="C85" s="36">
        <v>226</v>
      </c>
      <c r="D85" s="37">
        <v>86</v>
      </c>
      <c r="E85" s="37">
        <v>140</v>
      </c>
      <c r="F85" s="36">
        <v>0</v>
      </c>
      <c r="G85" s="25">
        <v>39</v>
      </c>
    </row>
    <row r="86" spans="1:12" x14ac:dyDescent="0.2">
      <c r="A86" s="72" t="s">
        <v>522</v>
      </c>
      <c r="B86" s="73">
        <v>117</v>
      </c>
      <c r="C86" s="36">
        <v>98</v>
      </c>
      <c r="D86" s="37">
        <v>36</v>
      </c>
      <c r="E86" s="37">
        <v>62</v>
      </c>
      <c r="F86" s="36">
        <v>0</v>
      </c>
      <c r="G86" s="25">
        <v>19</v>
      </c>
    </row>
    <row r="87" spans="1:12" x14ac:dyDescent="0.2">
      <c r="A87" s="74" t="s">
        <v>10</v>
      </c>
      <c r="B87" s="73">
        <f t="shared" ref="B87:G87" si="6">SUM(B85:B86)</f>
        <v>382</v>
      </c>
      <c r="C87" s="36">
        <f t="shared" si="6"/>
        <v>324</v>
      </c>
      <c r="D87" s="37">
        <f t="shared" si="6"/>
        <v>122</v>
      </c>
      <c r="E87" s="37">
        <f t="shared" si="6"/>
        <v>202</v>
      </c>
      <c r="F87" s="36">
        <f t="shared" si="6"/>
        <v>0</v>
      </c>
      <c r="G87" s="25">
        <f t="shared" si="6"/>
        <v>58</v>
      </c>
    </row>
    <row r="88" spans="1:12" x14ac:dyDescent="0.2">
      <c r="A88" s="77"/>
      <c r="B88" s="78"/>
      <c r="C88" s="70"/>
      <c r="D88" s="71"/>
      <c r="E88" s="71"/>
      <c r="F88" s="70"/>
      <c r="G88" s="91"/>
    </row>
    <row r="89" spans="1:12" x14ac:dyDescent="0.2">
      <c r="A89" s="95"/>
      <c r="B89" s="95"/>
      <c r="C89" s="89" t="s">
        <v>13</v>
      </c>
      <c r="D89" s="95"/>
      <c r="E89" s="89" t="s">
        <v>13</v>
      </c>
      <c r="F89" s="95"/>
      <c r="G89" s="95"/>
      <c r="H89" s="89" t="s">
        <v>13</v>
      </c>
      <c r="I89" s="95"/>
      <c r="J89" s="95"/>
      <c r="K89" s="95"/>
      <c r="L89" s="95"/>
    </row>
    <row r="90" spans="1:12" ht="60" customHeight="1" x14ac:dyDescent="0.2">
      <c r="A90" s="96" t="s">
        <v>0</v>
      </c>
      <c r="B90" s="97" t="s">
        <v>65</v>
      </c>
      <c r="C90" s="97" t="s">
        <v>426</v>
      </c>
      <c r="D90" s="97" t="s">
        <v>434</v>
      </c>
      <c r="E90" s="97" t="s">
        <v>441</v>
      </c>
      <c r="F90" s="97" t="s">
        <v>636</v>
      </c>
      <c r="G90" s="97" t="s">
        <v>477</v>
      </c>
      <c r="H90" s="97" t="s">
        <v>407</v>
      </c>
      <c r="I90" s="97" t="s">
        <v>637</v>
      </c>
      <c r="J90" s="97" t="s">
        <v>478</v>
      </c>
      <c r="K90" s="97" t="s">
        <v>21</v>
      </c>
      <c r="L90" s="97" t="s">
        <v>66</v>
      </c>
    </row>
    <row r="91" spans="1:12" x14ac:dyDescent="0.2">
      <c r="A91" s="109" t="s">
        <v>370</v>
      </c>
      <c r="B91" s="94"/>
      <c r="C91" s="98" t="s">
        <v>194</v>
      </c>
      <c r="D91" s="98" t="s">
        <v>194</v>
      </c>
      <c r="E91" s="94"/>
      <c r="F91" s="94" t="s">
        <v>199</v>
      </c>
      <c r="G91" s="94" t="s">
        <v>196</v>
      </c>
      <c r="H91" s="94"/>
      <c r="I91" s="94" t="s">
        <v>199</v>
      </c>
      <c r="J91" s="94" t="s">
        <v>196</v>
      </c>
      <c r="K91" s="94"/>
      <c r="L91" s="94"/>
    </row>
    <row r="92" spans="1:12" x14ac:dyDescent="0.2">
      <c r="A92" s="72" t="s">
        <v>79</v>
      </c>
      <c r="B92" s="73">
        <v>530</v>
      </c>
      <c r="C92" s="36">
        <v>78</v>
      </c>
      <c r="D92" s="36">
        <v>76</v>
      </c>
      <c r="E92" s="36">
        <v>144</v>
      </c>
      <c r="F92" s="37">
        <v>123</v>
      </c>
      <c r="G92" s="37">
        <v>21</v>
      </c>
      <c r="H92" s="36">
        <v>160</v>
      </c>
      <c r="I92" s="37">
        <v>137</v>
      </c>
      <c r="J92" s="37">
        <v>23</v>
      </c>
      <c r="K92" s="36">
        <v>0</v>
      </c>
      <c r="L92" s="37">
        <v>72</v>
      </c>
    </row>
    <row r="93" spans="1:12" x14ac:dyDescent="0.2">
      <c r="A93" s="72" t="s">
        <v>522</v>
      </c>
      <c r="B93" s="73">
        <v>234</v>
      </c>
      <c r="C93" s="36">
        <v>40</v>
      </c>
      <c r="D93" s="36">
        <v>30</v>
      </c>
      <c r="E93" s="36">
        <v>66</v>
      </c>
      <c r="F93" s="37">
        <v>55</v>
      </c>
      <c r="G93" s="37">
        <v>11</v>
      </c>
      <c r="H93" s="49">
        <v>75</v>
      </c>
      <c r="I93" s="37">
        <v>61</v>
      </c>
      <c r="J93" s="50">
        <v>14</v>
      </c>
      <c r="K93" s="36">
        <v>0</v>
      </c>
      <c r="L93" s="50">
        <v>23</v>
      </c>
    </row>
    <row r="94" spans="1:12" x14ac:dyDescent="0.2">
      <c r="A94" s="74" t="s">
        <v>10</v>
      </c>
      <c r="B94" s="73">
        <f t="shared" ref="B94:L94" si="7">SUM(B92:B93)</f>
        <v>764</v>
      </c>
      <c r="C94" s="36">
        <f t="shared" si="7"/>
        <v>118</v>
      </c>
      <c r="D94" s="36">
        <f t="shared" si="7"/>
        <v>106</v>
      </c>
      <c r="E94" s="36">
        <f t="shared" si="7"/>
        <v>210</v>
      </c>
      <c r="F94" s="37">
        <f t="shared" si="7"/>
        <v>178</v>
      </c>
      <c r="G94" s="37">
        <f t="shared" si="7"/>
        <v>32</v>
      </c>
      <c r="H94" s="36">
        <f t="shared" si="7"/>
        <v>235</v>
      </c>
      <c r="I94" s="37">
        <f t="shared" si="7"/>
        <v>198</v>
      </c>
      <c r="J94" s="37">
        <f t="shared" si="7"/>
        <v>37</v>
      </c>
      <c r="K94" s="36">
        <f t="shared" si="7"/>
        <v>0</v>
      </c>
      <c r="L94" s="37">
        <f t="shared" si="7"/>
        <v>95</v>
      </c>
    </row>
    <row r="95" spans="1:12" x14ac:dyDescent="0.2">
      <c r="A95" s="77"/>
      <c r="B95" s="78"/>
      <c r="C95" s="70"/>
      <c r="D95" s="70"/>
      <c r="E95" s="70"/>
      <c r="F95" s="71"/>
      <c r="G95" s="71"/>
      <c r="H95" s="70"/>
      <c r="I95" s="71"/>
      <c r="J95" s="71"/>
      <c r="K95" s="70"/>
      <c r="L95" s="71"/>
    </row>
    <row r="96" spans="1:12" x14ac:dyDescent="0.2">
      <c r="A96" s="95"/>
      <c r="B96" s="95"/>
      <c r="C96" s="89" t="s">
        <v>13</v>
      </c>
      <c r="D96" s="99"/>
      <c r="E96" s="99"/>
      <c r="F96" s="89"/>
      <c r="G96" s="95"/>
    </row>
    <row r="97" spans="1:7" ht="65.099999999999994" customHeight="1" x14ac:dyDescent="0.2">
      <c r="A97" s="96" t="s">
        <v>1</v>
      </c>
      <c r="B97" s="97" t="s">
        <v>65</v>
      </c>
      <c r="C97" s="97" t="s">
        <v>391</v>
      </c>
      <c r="D97" s="97" t="s">
        <v>476</v>
      </c>
      <c r="E97" s="97" t="s">
        <v>638</v>
      </c>
      <c r="F97" s="97" t="s">
        <v>21</v>
      </c>
      <c r="G97" s="97" t="s">
        <v>66</v>
      </c>
    </row>
    <row r="98" spans="1:7" x14ac:dyDescent="0.2">
      <c r="A98" s="109" t="s">
        <v>369</v>
      </c>
      <c r="B98" s="94"/>
      <c r="C98" s="94"/>
      <c r="D98" s="94" t="s">
        <v>194</v>
      </c>
      <c r="E98" s="94" t="s">
        <v>199</v>
      </c>
      <c r="F98" s="94"/>
      <c r="G98" s="94"/>
    </row>
    <row r="99" spans="1:7" x14ac:dyDescent="0.2">
      <c r="A99" s="72" t="s">
        <v>79</v>
      </c>
      <c r="B99" s="73">
        <v>265</v>
      </c>
      <c r="C99" s="36">
        <v>220</v>
      </c>
      <c r="D99" s="37">
        <v>82</v>
      </c>
      <c r="E99" s="37">
        <v>138</v>
      </c>
      <c r="F99" s="36">
        <v>1</v>
      </c>
      <c r="G99" s="25">
        <v>44</v>
      </c>
    </row>
    <row r="100" spans="1:7" x14ac:dyDescent="0.2">
      <c r="A100" s="72" t="s">
        <v>522</v>
      </c>
      <c r="B100" s="73">
        <v>117</v>
      </c>
      <c r="C100" s="36">
        <v>81</v>
      </c>
      <c r="D100" s="37">
        <v>28</v>
      </c>
      <c r="E100" s="37">
        <v>53</v>
      </c>
      <c r="F100" s="36">
        <v>2</v>
      </c>
      <c r="G100" s="25">
        <v>34</v>
      </c>
    </row>
    <row r="101" spans="1:7" x14ac:dyDescent="0.2">
      <c r="A101" s="74" t="s">
        <v>10</v>
      </c>
      <c r="B101" s="73">
        <f t="shared" ref="B101:G101" si="8">SUM(B99:B100)</f>
        <v>382</v>
      </c>
      <c r="C101" s="36">
        <f t="shared" si="8"/>
        <v>301</v>
      </c>
      <c r="D101" s="37">
        <f t="shared" si="8"/>
        <v>110</v>
      </c>
      <c r="E101" s="37">
        <f t="shared" si="8"/>
        <v>191</v>
      </c>
      <c r="F101" s="36">
        <f t="shared" si="8"/>
        <v>3</v>
      </c>
      <c r="G101" s="25">
        <f t="shared" si="8"/>
        <v>78</v>
      </c>
    </row>
    <row r="102" spans="1:7" x14ac:dyDescent="0.2">
      <c r="A102" s="77"/>
      <c r="B102" s="78"/>
      <c r="C102" s="77"/>
      <c r="D102" s="101"/>
      <c r="E102" s="101"/>
      <c r="F102" s="77"/>
      <c r="G102" s="91"/>
    </row>
    <row r="103" spans="1:7" x14ac:dyDescent="0.2">
      <c r="A103" s="77"/>
      <c r="B103" s="78"/>
      <c r="C103" s="77"/>
      <c r="D103" s="101"/>
      <c r="E103" s="101"/>
      <c r="F103" s="77"/>
      <c r="G103" s="91"/>
    </row>
    <row r="104" spans="1:7" x14ac:dyDescent="0.2">
      <c r="A104" s="77"/>
      <c r="B104" s="78"/>
      <c r="C104" s="77"/>
      <c r="D104" s="101"/>
      <c r="E104" s="101"/>
      <c r="F104" s="77"/>
      <c r="G104" s="91"/>
    </row>
    <row r="105" spans="1:7" x14ac:dyDescent="0.2">
      <c r="A105" s="77"/>
      <c r="B105" s="78"/>
      <c r="C105" s="77"/>
      <c r="D105" s="101"/>
      <c r="E105" s="101"/>
      <c r="F105" s="77"/>
      <c r="G105" s="91"/>
    </row>
    <row r="106" spans="1:7" x14ac:dyDescent="0.2">
      <c r="A106" s="77"/>
      <c r="B106" s="78"/>
      <c r="C106" s="77"/>
      <c r="D106" s="101"/>
      <c r="E106" s="101"/>
      <c r="F106" s="77"/>
      <c r="G106" s="91"/>
    </row>
    <row r="107" spans="1:7" x14ac:dyDescent="0.2">
      <c r="A107" s="77"/>
      <c r="B107" s="78"/>
      <c r="C107" s="77"/>
      <c r="D107" s="101"/>
      <c r="E107" s="101"/>
      <c r="F107" s="77"/>
      <c r="G107" s="91"/>
    </row>
    <row r="108" spans="1:7" x14ac:dyDescent="0.2">
      <c r="A108" s="77"/>
      <c r="B108" s="78"/>
      <c r="C108" s="77"/>
      <c r="D108" s="101"/>
      <c r="E108" s="101"/>
      <c r="F108" s="77"/>
      <c r="G108" s="91"/>
    </row>
    <row r="109" spans="1:7" x14ac:dyDescent="0.2">
      <c r="A109" s="77"/>
      <c r="B109" s="78"/>
      <c r="C109" s="77"/>
      <c r="D109" s="101"/>
      <c r="E109" s="101"/>
      <c r="F109" s="77"/>
      <c r="G109" s="91"/>
    </row>
    <row r="110" spans="1:7" x14ac:dyDescent="0.2">
      <c r="A110" s="77"/>
      <c r="B110" s="78"/>
      <c r="C110" s="77"/>
      <c r="D110" s="101"/>
      <c r="E110" s="101"/>
      <c r="F110" s="77"/>
      <c r="G110" s="91"/>
    </row>
    <row r="111" spans="1:7" x14ac:dyDescent="0.2">
      <c r="A111" s="77"/>
      <c r="B111" s="78"/>
      <c r="C111" s="77"/>
      <c r="D111" s="101"/>
      <c r="E111" s="101"/>
      <c r="F111" s="77"/>
      <c r="G111" s="91"/>
    </row>
    <row r="112" spans="1:7" x14ac:dyDescent="0.2">
      <c r="A112" s="77"/>
      <c r="B112" s="78"/>
      <c r="C112" s="77"/>
      <c r="D112" s="101"/>
      <c r="E112" s="101"/>
      <c r="F112" s="77"/>
      <c r="G112" s="91"/>
    </row>
    <row r="113" spans="1:18" x14ac:dyDescent="0.2">
      <c r="A113" s="77"/>
      <c r="B113" s="78"/>
      <c r="C113" s="77"/>
      <c r="D113" s="101"/>
      <c r="E113" s="101"/>
      <c r="F113" s="77"/>
      <c r="G113" s="91"/>
    </row>
    <row r="114" spans="1:18" x14ac:dyDescent="0.2">
      <c r="A114" s="77"/>
      <c r="B114" s="78"/>
      <c r="C114" s="77"/>
      <c r="D114" s="101"/>
      <c r="E114" s="101"/>
      <c r="F114" s="77"/>
      <c r="G114" s="91"/>
    </row>
    <row r="115" spans="1:18" x14ac:dyDescent="0.2">
      <c r="A115" s="77"/>
      <c r="B115" s="78"/>
      <c r="C115" s="70"/>
      <c r="D115" s="71"/>
      <c r="E115" s="71"/>
      <c r="F115" s="70"/>
      <c r="G115" s="91"/>
    </row>
    <row r="116" spans="1:18" x14ac:dyDescent="0.2">
      <c r="A116" s="95"/>
      <c r="B116" s="95"/>
      <c r="C116" s="89" t="s">
        <v>13</v>
      </c>
      <c r="D116" s="99"/>
      <c r="E116" s="99"/>
      <c r="F116" s="89"/>
      <c r="G116" s="95"/>
      <c r="H116" s="95"/>
      <c r="I116" s="89" t="s">
        <v>13</v>
      </c>
      <c r="J116" s="99"/>
      <c r="K116" s="99"/>
      <c r="L116" s="89"/>
      <c r="M116" s="95"/>
      <c r="N116" s="95"/>
      <c r="O116" s="95"/>
      <c r="P116" s="95"/>
    </row>
    <row r="117" spans="1:18" ht="60" customHeight="1" x14ac:dyDescent="0.2">
      <c r="A117" s="96" t="s">
        <v>2</v>
      </c>
      <c r="B117" s="97" t="s">
        <v>65</v>
      </c>
      <c r="C117" s="97" t="s">
        <v>392</v>
      </c>
      <c r="D117" s="97" t="s">
        <v>475</v>
      </c>
      <c r="E117" s="97" t="s">
        <v>639</v>
      </c>
      <c r="F117" s="97" t="s">
        <v>475</v>
      </c>
      <c r="G117" s="97" t="s">
        <v>475</v>
      </c>
      <c r="H117" s="97" t="s">
        <v>475</v>
      </c>
      <c r="I117" s="97" t="s">
        <v>423</v>
      </c>
      <c r="J117" s="97" t="s">
        <v>474</v>
      </c>
      <c r="K117" s="97" t="s">
        <v>640</v>
      </c>
      <c r="L117" s="97" t="s">
        <v>474</v>
      </c>
      <c r="M117" s="97" t="s">
        <v>474</v>
      </c>
      <c r="N117" s="97" t="s">
        <v>474</v>
      </c>
      <c r="O117" s="97" t="s">
        <v>21</v>
      </c>
      <c r="P117" s="97" t="s">
        <v>66</v>
      </c>
    </row>
    <row r="118" spans="1:18" x14ac:dyDescent="0.2">
      <c r="A118" s="109" t="s">
        <v>370</v>
      </c>
      <c r="B118" s="94"/>
      <c r="C118" s="94"/>
      <c r="D118" s="94" t="s">
        <v>194</v>
      </c>
      <c r="E118" s="94" t="s">
        <v>199</v>
      </c>
      <c r="F118" s="94" t="s">
        <v>195</v>
      </c>
      <c r="G118" s="94" t="s">
        <v>196</v>
      </c>
      <c r="H118" s="94" t="s">
        <v>197</v>
      </c>
      <c r="I118" s="94"/>
      <c r="J118" s="94" t="s">
        <v>194</v>
      </c>
      <c r="K118" s="94" t="s">
        <v>199</v>
      </c>
      <c r="L118" s="94" t="s">
        <v>195</v>
      </c>
      <c r="M118" s="94" t="s">
        <v>196</v>
      </c>
      <c r="N118" s="94" t="s">
        <v>197</v>
      </c>
      <c r="O118" s="94"/>
      <c r="P118" s="94"/>
    </row>
    <row r="119" spans="1:18" x14ac:dyDescent="0.2">
      <c r="A119" s="72" t="s">
        <v>81</v>
      </c>
      <c r="B119" s="73">
        <v>806</v>
      </c>
      <c r="C119" s="36">
        <v>354</v>
      </c>
      <c r="D119" s="37">
        <v>129</v>
      </c>
      <c r="E119" s="37">
        <v>174</v>
      </c>
      <c r="F119" s="37">
        <v>21</v>
      </c>
      <c r="G119" s="37">
        <v>23</v>
      </c>
      <c r="H119" s="37">
        <v>7</v>
      </c>
      <c r="I119" s="36">
        <v>340</v>
      </c>
      <c r="J119" s="37">
        <v>124</v>
      </c>
      <c r="K119" s="37">
        <v>166</v>
      </c>
      <c r="L119" s="37">
        <v>18</v>
      </c>
      <c r="M119" s="37">
        <v>24</v>
      </c>
      <c r="N119" s="37">
        <v>8</v>
      </c>
      <c r="O119" s="36">
        <v>3</v>
      </c>
      <c r="P119" s="25">
        <v>109</v>
      </c>
    </row>
    <row r="120" spans="1:18" x14ac:dyDescent="0.2">
      <c r="A120" s="72" t="s">
        <v>82</v>
      </c>
      <c r="B120" s="73">
        <v>382</v>
      </c>
      <c r="C120" s="36">
        <v>170</v>
      </c>
      <c r="D120" s="37">
        <v>62</v>
      </c>
      <c r="E120" s="37">
        <v>82</v>
      </c>
      <c r="F120" s="37">
        <v>13</v>
      </c>
      <c r="G120" s="37">
        <v>8</v>
      </c>
      <c r="H120" s="37">
        <v>5</v>
      </c>
      <c r="I120" s="36">
        <v>171</v>
      </c>
      <c r="J120" s="37">
        <v>63</v>
      </c>
      <c r="K120" s="37">
        <v>82</v>
      </c>
      <c r="L120" s="37">
        <v>13</v>
      </c>
      <c r="M120" s="37">
        <v>8</v>
      </c>
      <c r="N120" s="37">
        <v>5</v>
      </c>
      <c r="O120" s="36">
        <v>0</v>
      </c>
      <c r="P120" s="25">
        <v>41</v>
      </c>
    </row>
    <row r="121" spans="1:18" x14ac:dyDescent="0.2">
      <c r="A121" s="72" t="s">
        <v>83</v>
      </c>
      <c r="B121" s="73">
        <v>458</v>
      </c>
      <c r="C121" s="36">
        <v>199</v>
      </c>
      <c r="D121" s="37">
        <v>53</v>
      </c>
      <c r="E121" s="37">
        <v>115</v>
      </c>
      <c r="F121" s="37">
        <v>11</v>
      </c>
      <c r="G121" s="37">
        <v>16</v>
      </c>
      <c r="H121" s="37">
        <v>4</v>
      </c>
      <c r="I121" s="36">
        <v>185</v>
      </c>
      <c r="J121" s="37">
        <v>47</v>
      </c>
      <c r="K121" s="37">
        <v>109</v>
      </c>
      <c r="L121" s="37">
        <v>10</v>
      </c>
      <c r="M121" s="37">
        <v>15</v>
      </c>
      <c r="N121" s="37">
        <v>4</v>
      </c>
      <c r="O121" s="36">
        <v>0</v>
      </c>
      <c r="P121" s="25">
        <v>74</v>
      </c>
    </row>
    <row r="122" spans="1:18" x14ac:dyDescent="0.2">
      <c r="A122" s="72" t="s">
        <v>523</v>
      </c>
      <c r="B122" s="73">
        <v>326</v>
      </c>
      <c r="C122" s="36">
        <v>146</v>
      </c>
      <c r="D122" s="37">
        <v>71</v>
      </c>
      <c r="E122" s="37">
        <v>61</v>
      </c>
      <c r="F122" s="37">
        <v>3</v>
      </c>
      <c r="G122" s="37">
        <v>11</v>
      </c>
      <c r="H122" s="37">
        <v>0</v>
      </c>
      <c r="I122" s="36">
        <v>145</v>
      </c>
      <c r="J122" s="37">
        <v>70</v>
      </c>
      <c r="K122" s="37">
        <v>61</v>
      </c>
      <c r="L122" s="37">
        <v>3</v>
      </c>
      <c r="M122" s="37">
        <v>11</v>
      </c>
      <c r="N122" s="37">
        <v>0</v>
      </c>
      <c r="O122" s="36">
        <v>0</v>
      </c>
      <c r="P122" s="25">
        <v>35</v>
      </c>
    </row>
    <row r="123" spans="1:18" x14ac:dyDescent="0.2">
      <c r="A123" s="72" t="s">
        <v>85</v>
      </c>
      <c r="B123" s="73">
        <v>198</v>
      </c>
      <c r="C123" s="36">
        <v>89</v>
      </c>
      <c r="D123" s="37">
        <v>22</v>
      </c>
      <c r="E123" s="37">
        <v>55</v>
      </c>
      <c r="F123" s="37">
        <v>5</v>
      </c>
      <c r="G123" s="37">
        <v>3</v>
      </c>
      <c r="H123" s="37">
        <v>4</v>
      </c>
      <c r="I123" s="36">
        <v>87</v>
      </c>
      <c r="J123" s="37">
        <v>22</v>
      </c>
      <c r="K123" s="37">
        <v>52</v>
      </c>
      <c r="L123" s="37">
        <v>6</v>
      </c>
      <c r="M123" s="37">
        <v>5</v>
      </c>
      <c r="N123" s="37">
        <v>2</v>
      </c>
      <c r="O123" s="36">
        <v>0</v>
      </c>
      <c r="P123" s="25">
        <v>22</v>
      </c>
    </row>
    <row r="124" spans="1:18" x14ac:dyDescent="0.2">
      <c r="A124" s="74" t="s">
        <v>10</v>
      </c>
      <c r="B124" s="73">
        <f t="shared" ref="B124:P124" si="9">SUM(B119:B123)</f>
        <v>2170</v>
      </c>
      <c r="C124" s="36">
        <f t="shared" si="9"/>
        <v>958</v>
      </c>
      <c r="D124" s="37">
        <f t="shared" si="9"/>
        <v>337</v>
      </c>
      <c r="E124" s="37">
        <f t="shared" si="9"/>
        <v>487</v>
      </c>
      <c r="F124" s="37">
        <f t="shared" si="9"/>
        <v>53</v>
      </c>
      <c r="G124" s="37">
        <f t="shared" si="9"/>
        <v>61</v>
      </c>
      <c r="H124" s="37">
        <f t="shared" si="9"/>
        <v>20</v>
      </c>
      <c r="I124" s="36">
        <f t="shared" si="9"/>
        <v>928</v>
      </c>
      <c r="J124" s="37">
        <f t="shared" si="9"/>
        <v>326</v>
      </c>
      <c r="K124" s="37">
        <f t="shared" si="9"/>
        <v>470</v>
      </c>
      <c r="L124" s="37">
        <f t="shared" si="9"/>
        <v>50</v>
      </c>
      <c r="M124" s="37">
        <f t="shared" si="9"/>
        <v>63</v>
      </c>
      <c r="N124" s="37">
        <f t="shared" si="9"/>
        <v>19</v>
      </c>
      <c r="O124" s="36">
        <f t="shared" si="9"/>
        <v>3</v>
      </c>
      <c r="P124" s="25">
        <f t="shared" si="9"/>
        <v>281</v>
      </c>
    </row>
    <row r="125" spans="1:18" x14ac:dyDescent="0.2">
      <c r="A125" s="77"/>
      <c r="B125" s="78"/>
      <c r="C125" s="77"/>
      <c r="D125" s="101"/>
      <c r="E125" s="101"/>
      <c r="F125" s="101"/>
      <c r="G125" s="101"/>
      <c r="H125" s="101"/>
      <c r="I125" s="77"/>
      <c r="J125" s="101"/>
      <c r="K125" s="101"/>
      <c r="L125" s="101"/>
      <c r="M125" s="101"/>
      <c r="N125" s="101"/>
      <c r="O125" s="77"/>
      <c r="P125" s="100"/>
    </row>
    <row r="126" spans="1:18" x14ac:dyDescent="0.2">
      <c r="A126" s="95"/>
      <c r="B126" s="95"/>
      <c r="C126" s="89" t="s">
        <v>13</v>
      </c>
      <c r="D126" s="99"/>
      <c r="E126" s="99"/>
      <c r="F126" s="89"/>
      <c r="G126" s="89" t="s">
        <v>13</v>
      </c>
      <c r="H126" s="95"/>
      <c r="I126" s="89"/>
      <c r="J126" s="99"/>
      <c r="K126" s="89" t="s">
        <v>13</v>
      </c>
      <c r="L126" s="89"/>
      <c r="M126" s="95"/>
      <c r="N126" s="89" t="s">
        <v>13</v>
      </c>
      <c r="O126" s="95"/>
      <c r="P126" s="95"/>
      <c r="Q126" s="95"/>
      <c r="R126" s="95"/>
    </row>
    <row r="127" spans="1:18" ht="65.099999999999994" customHeight="1" x14ac:dyDescent="0.2">
      <c r="A127" s="96" t="s">
        <v>3</v>
      </c>
      <c r="B127" s="97" t="s">
        <v>65</v>
      </c>
      <c r="C127" s="97" t="s">
        <v>372</v>
      </c>
      <c r="D127" s="97" t="s">
        <v>469</v>
      </c>
      <c r="E127" s="97" t="s">
        <v>469</v>
      </c>
      <c r="F127" s="97" t="s">
        <v>469</v>
      </c>
      <c r="G127" s="97" t="s">
        <v>394</v>
      </c>
      <c r="H127" s="97" t="s">
        <v>470</v>
      </c>
      <c r="I127" s="97" t="s">
        <v>470</v>
      </c>
      <c r="J127" s="97" t="s">
        <v>470</v>
      </c>
      <c r="K127" s="97" t="s">
        <v>401</v>
      </c>
      <c r="L127" s="97" t="s">
        <v>641</v>
      </c>
      <c r="M127" s="97" t="s">
        <v>471</v>
      </c>
      <c r="N127" s="97" t="s">
        <v>433</v>
      </c>
      <c r="O127" s="97" t="s">
        <v>642</v>
      </c>
      <c r="P127" s="97" t="s">
        <v>473</v>
      </c>
      <c r="Q127" s="97" t="s">
        <v>21</v>
      </c>
      <c r="R127" s="97" t="s">
        <v>66</v>
      </c>
    </row>
    <row r="128" spans="1:18" x14ac:dyDescent="0.2">
      <c r="A128" s="109" t="s">
        <v>370</v>
      </c>
      <c r="B128" s="94"/>
      <c r="C128" s="94"/>
      <c r="D128" s="94" t="s">
        <v>194</v>
      </c>
      <c r="E128" s="94" t="s">
        <v>195</v>
      </c>
      <c r="F128" s="94" t="s">
        <v>196</v>
      </c>
      <c r="G128" s="94"/>
      <c r="H128" s="94" t="s">
        <v>194</v>
      </c>
      <c r="I128" s="94" t="s">
        <v>195</v>
      </c>
      <c r="J128" s="94" t="s">
        <v>196</v>
      </c>
      <c r="K128" s="94"/>
      <c r="L128" s="94" t="s">
        <v>199</v>
      </c>
      <c r="M128" s="94" t="s">
        <v>472</v>
      </c>
      <c r="N128" s="94"/>
      <c r="O128" s="94" t="s">
        <v>199</v>
      </c>
      <c r="P128" s="94" t="s">
        <v>472</v>
      </c>
      <c r="Q128" s="94"/>
      <c r="R128" s="94"/>
    </row>
    <row r="129" spans="1:18" x14ac:dyDescent="0.2">
      <c r="A129" s="72" t="s">
        <v>81</v>
      </c>
      <c r="B129" s="73">
        <v>806</v>
      </c>
      <c r="C129" s="36">
        <v>204</v>
      </c>
      <c r="D129" s="37">
        <v>151</v>
      </c>
      <c r="E129" s="37">
        <v>29</v>
      </c>
      <c r="F129" s="37">
        <v>24</v>
      </c>
      <c r="G129" s="36">
        <v>130</v>
      </c>
      <c r="H129" s="37">
        <v>90</v>
      </c>
      <c r="I129" s="37">
        <v>25</v>
      </c>
      <c r="J129" s="37">
        <v>15</v>
      </c>
      <c r="K129" s="36">
        <v>168</v>
      </c>
      <c r="L129" s="37">
        <v>162</v>
      </c>
      <c r="M129" s="37">
        <v>6</v>
      </c>
      <c r="N129" s="36">
        <v>239</v>
      </c>
      <c r="O129" s="37">
        <v>227</v>
      </c>
      <c r="P129" s="37">
        <v>12</v>
      </c>
      <c r="Q129" s="36">
        <v>0</v>
      </c>
      <c r="R129" s="50">
        <v>65</v>
      </c>
    </row>
    <row r="130" spans="1:18" x14ac:dyDescent="0.2">
      <c r="A130" s="72" t="s">
        <v>82</v>
      </c>
      <c r="B130" s="73">
        <v>382</v>
      </c>
      <c r="C130" s="36">
        <v>78</v>
      </c>
      <c r="D130" s="37">
        <v>56</v>
      </c>
      <c r="E130" s="37">
        <v>16</v>
      </c>
      <c r="F130" s="37">
        <v>6</v>
      </c>
      <c r="G130" s="36">
        <v>69</v>
      </c>
      <c r="H130" s="37">
        <v>42</v>
      </c>
      <c r="I130" s="37">
        <v>17</v>
      </c>
      <c r="J130" s="37">
        <v>10</v>
      </c>
      <c r="K130" s="36">
        <v>116</v>
      </c>
      <c r="L130" s="37">
        <v>105</v>
      </c>
      <c r="M130" s="37">
        <v>11</v>
      </c>
      <c r="N130" s="36">
        <v>98</v>
      </c>
      <c r="O130" s="37">
        <v>90</v>
      </c>
      <c r="P130" s="37">
        <v>8</v>
      </c>
      <c r="Q130" s="36">
        <v>0</v>
      </c>
      <c r="R130" s="50">
        <v>21</v>
      </c>
    </row>
    <row r="131" spans="1:18" x14ac:dyDescent="0.2">
      <c r="A131" s="72" t="s">
        <v>83</v>
      </c>
      <c r="B131" s="73">
        <v>458</v>
      </c>
      <c r="C131" s="36">
        <v>97</v>
      </c>
      <c r="D131" s="37">
        <v>62</v>
      </c>
      <c r="E131" s="37">
        <v>18</v>
      </c>
      <c r="F131" s="37">
        <v>17</v>
      </c>
      <c r="G131" s="36">
        <v>63</v>
      </c>
      <c r="H131" s="37">
        <v>42</v>
      </c>
      <c r="I131" s="37">
        <v>11</v>
      </c>
      <c r="J131" s="37">
        <v>10</v>
      </c>
      <c r="K131" s="36">
        <v>110</v>
      </c>
      <c r="L131" s="37">
        <v>103</v>
      </c>
      <c r="M131" s="37">
        <v>7</v>
      </c>
      <c r="N131" s="36">
        <v>125</v>
      </c>
      <c r="O131" s="37">
        <v>119</v>
      </c>
      <c r="P131" s="37">
        <v>6</v>
      </c>
      <c r="Q131" s="36">
        <v>1</v>
      </c>
      <c r="R131" s="25">
        <v>62</v>
      </c>
    </row>
    <row r="132" spans="1:18" x14ac:dyDescent="0.2">
      <c r="A132" s="72" t="s">
        <v>523</v>
      </c>
      <c r="B132" s="73">
        <v>326</v>
      </c>
      <c r="C132" s="36">
        <v>85</v>
      </c>
      <c r="D132" s="37">
        <v>71</v>
      </c>
      <c r="E132" s="37">
        <v>4</v>
      </c>
      <c r="F132" s="37">
        <v>10</v>
      </c>
      <c r="G132" s="36">
        <v>81</v>
      </c>
      <c r="H132" s="37">
        <v>65</v>
      </c>
      <c r="I132" s="37">
        <v>6</v>
      </c>
      <c r="J132" s="37">
        <v>10</v>
      </c>
      <c r="K132" s="36">
        <v>69</v>
      </c>
      <c r="L132" s="37">
        <v>64</v>
      </c>
      <c r="M132" s="37">
        <v>5</v>
      </c>
      <c r="N132" s="36">
        <v>65</v>
      </c>
      <c r="O132" s="37">
        <v>63</v>
      </c>
      <c r="P132" s="37">
        <v>2</v>
      </c>
      <c r="Q132" s="36">
        <v>0</v>
      </c>
      <c r="R132" s="25">
        <v>26</v>
      </c>
    </row>
    <row r="133" spans="1:18" x14ac:dyDescent="0.2">
      <c r="A133" s="72" t="s">
        <v>85</v>
      </c>
      <c r="B133" s="73">
        <v>198</v>
      </c>
      <c r="C133" s="36">
        <v>36</v>
      </c>
      <c r="D133" s="37">
        <v>19</v>
      </c>
      <c r="E133" s="37">
        <v>10</v>
      </c>
      <c r="F133" s="37">
        <v>7</v>
      </c>
      <c r="G133" s="36">
        <v>27</v>
      </c>
      <c r="H133" s="37">
        <v>16</v>
      </c>
      <c r="I133" s="37">
        <v>9</v>
      </c>
      <c r="J133" s="37">
        <v>2</v>
      </c>
      <c r="K133" s="36">
        <v>61</v>
      </c>
      <c r="L133" s="37">
        <v>60</v>
      </c>
      <c r="M133" s="37">
        <v>1</v>
      </c>
      <c r="N133" s="36">
        <v>56</v>
      </c>
      <c r="O133" s="37">
        <v>50</v>
      </c>
      <c r="P133" s="37">
        <v>6</v>
      </c>
      <c r="Q133" s="36">
        <v>0</v>
      </c>
      <c r="R133" s="25">
        <v>18</v>
      </c>
    </row>
    <row r="134" spans="1:18" x14ac:dyDescent="0.2">
      <c r="A134" s="74" t="s">
        <v>10</v>
      </c>
      <c r="B134" s="73">
        <f t="shared" ref="B134:R134" si="10">SUM(B129:B133)</f>
        <v>2170</v>
      </c>
      <c r="C134" s="36">
        <f t="shared" si="10"/>
        <v>500</v>
      </c>
      <c r="D134" s="37">
        <f t="shared" si="10"/>
        <v>359</v>
      </c>
      <c r="E134" s="37">
        <f t="shared" si="10"/>
        <v>77</v>
      </c>
      <c r="F134" s="37">
        <f t="shared" si="10"/>
        <v>64</v>
      </c>
      <c r="G134" s="36">
        <f t="shared" si="10"/>
        <v>370</v>
      </c>
      <c r="H134" s="37">
        <f t="shared" si="10"/>
        <v>255</v>
      </c>
      <c r="I134" s="37">
        <f t="shared" si="10"/>
        <v>68</v>
      </c>
      <c r="J134" s="37">
        <f t="shared" si="10"/>
        <v>47</v>
      </c>
      <c r="K134" s="36">
        <f t="shared" si="10"/>
        <v>524</v>
      </c>
      <c r="L134" s="37">
        <f t="shared" si="10"/>
        <v>494</v>
      </c>
      <c r="M134" s="37">
        <f t="shared" si="10"/>
        <v>30</v>
      </c>
      <c r="N134" s="36">
        <f t="shared" si="10"/>
        <v>583</v>
      </c>
      <c r="O134" s="37">
        <f t="shared" si="10"/>
        <v>549</v>
      </c>
      <c r="P134" s="37">
        <f t="shared" si="10"/>
        <v>34</v>
      </c>
      <c r="Q134" s="36">
        <f t="shared" si="10"/>
        <v>1</v>
      </c>
      <c r="R134" s="25">
        <f t="shared" si="10"/>
        <v>192</v>
      </c>
    </row>
    <row r="135" spans="1:18" x14ac:dyDescent="0.2">
      <c r="A135" s="77"/>
      <c r="B135" s="78"/>
      <c r="C135" s="70"/>
      <c r="D135" s="71"/>
      <c r="E135" s="71"/>
      <c r="F135" s="71"/>
      <c r="G135" s="70"/>
      <c r="H135" s="71"/>
      <c r="I135" s="71"/>
      <c r="J135" s="71"/>
      <c r="K135" s="70"/>
      <c r="L135" s="71"/>
      <c r="M135" s="71"/>
      <c r="N135" s="70"/>
      <c r="O135" s="71"/>
      <c r="P135" s="71"/>
      <c r="Q135" s="70"/>
      <c r="R135" s="91"/>
    </row>
    <row r="136" spans="1:18" x14ac:dyDescent="0.2">
      <c r="A136" s="95"/>
      <c r="B136" s="95"/>
      <c r="C136" s="89" t="s">
        <v>13</v>
      </c>
      <c r="D136" s="99"/>
      <c r="E136" s="99"/>
      <c r="F136" s="89"/>
      <c r="G136" s="95"/>
      <c r="H136" s="95"/>
    </row>
    <row r="137" spans="1:18" ht="60" customHeight="1" x14ac:dyDescent="0.2">
      <c r="A137" s="96" t="s">
        <v>4</v>
      </c>
      <c r="B137" s="97" t="s">
        <v>65</v>
      </c>
      <c r="C137" s="97" t="s">
        <v>419</v>
      </c>
      <c r="D137" s="97" t="s">
        <v>468</v>
      </c>
      <c r="E137" s="97" t="s">
        <v>643</v>
      </c>
      <c r="F137" s="97" t="s">
        <v>468</v>
      </c>
      <c r="G137" s="97" t="s">
        <v>21</v>
      </c>
      <c r="H137" s="97" t="s">
        <v>66</v>
      </c>
    </row>
    <row r="138" spans="1:18" x14ac:dyDescent="0.2">
      <c r="A138" s="109" t="s">
        <v>369</v>
      </c>
      <c r="B138" s="94"/>
      <c r="C138" s="94"/>
      <c r="D138" s="94" t="s">
        <v>194</v>
      </c>
      <c r="E138" s="94" t="s">
        <v>199</v>
      </c>
      <c r="F138" s="94" t="s">
        <v>196</v>
      </c>
      <c r="G138" s="94"/>
      <c r="H138" s="94"/>
    </row>
    <row r="139" spans="1:18" x14ac:dyDescent="0.2">
      <c r="A139" s="72" t="s">
        <v>81</v>
      </c>
      <c r="B139" s="73">
        <v>403</v>
      </c>
      <c r="C139" s="36">
        <v>361</v>
      </c>
      <c r="D139" s="37">
        <v>145</v>
      </c>
      <c r="E139" s="37">
        <v>187</v>
      </c>
      <c r="F139" s="37">
        <v>29</v>
      </c>
      <c r="G139" s="36">
        <v>0</v>
      </c>
      <c r="H139" s="37">
        <v>42</v>
      </c>
    </row>
    <row r="140" spans="1:18" x14ac:dyDescent="0.2">
      <c r="A140" s="72" t="s">
        <v>82</v>
      </c>
      <c r="B140" s="73">
        <v>191</v>
      </c>
      <c r="C140" s="36">
        <v>183</v>
      </c>
      <c r="D140" s="37">
        <v>74</v>
      </c>
      <c r="E140" s="37">
        <v>85</v>
      </c>
      <c r="F140" s="37">
        <v>24</v>
      </c>
      <c r="G140" s="36">
        <v>0</v>
      </c>
      <c r="H140" s="37">
        <v>8</v>
      </c>
    </row>
    <row r="141" spans="1:18" x14ac:dyDescent="0.2">
      <c r="A141" s="72" t="s">
        <v>83</v>
      </c>
      <c r="B141" s="73">
        <v>229</v>
      </c>
      <c r="C141" s="36">
        <v>204</v>
      </c>
      <c r="D141" s="37">
        <v>62</v>
      </c>
      <c r="E141" s="37">
        <v>121</v>
      </c>
      <c r="F141" s="37">
        <v>21</v>
      </c>
      <c r="G141" s="36">
        <v>0</v>
      </c>
      <c r="H141" s="37">
        <v>25</v>
      </c>
    </row>
    <row r="142" spans="1:18" x14ac:dyDescent="0.2">
      <c r="A142" s="72" t="s">
        <v>523</v>
      </c>
      <c r="B142" s="73">
        <v>163</v>
      </c>
      <c r="C142" s="36">
        <v>150</v>
      </c>
      <c r="D142" s="37">
        <v>74</v>
      </c>
      <c r="E142" s="37">
        <v>62</v>
      </c>
      <c r="F142" s="37">
        <v>14</v>
      </c>
      <c r="G142" s="36">
        <v>0</v>
      </c>
      <c r="H142" s="37">
        <v>13</v>
      </c>
    </row>
    <row r="143" spans="1:18" x14ac:dyDescent="0.2">
      <c r="A143" s="72" t="s">
        <v>85</v>
      </c>
      <c r="B143" s="73">
        <v>99</v>
      </c>
      <c r="C143" s="36">
        <v>93</v>
      </c>
      <c r="D143" s="37">
        <v>28</v>
      </c>
      <c r="E143" s="37">
        <v>55</v>
      </c>
      <c r="F143" s="37">
        <v>10</v>
      </c>
      <c r="G143" s="36">
        <v>0</v>
      </c>
      <c r="H143" s="37">
        <v>6</v>
      </c>
    </row>
    <row r="144" spans="1:18" x14ac:dyDescent="0.2">
      <c r="A144" s="74" t="s">
        <v>10</v>
      </c>
      <c r="B144" s="73">
        <f t="shared" ref="B144:H144" si="11">SUM(B139:B143)</f>
        <v>1085</v>
      </c>
      <c r="C144" s="36">
        <f t="shared" si="11"/>
        <v>991</v>
      </c>
      <c r="D144" s="37">
        <f t="shared" si="11"/>
        <v>383</v>
      </c>
      <c r="E144" s="37">
        <f t="shared" si="11"/>
        <v>510</v>
      </c>
      <c r="F144" s="37">
        <f t="shared" si="11"/>
        <v>98</v>
      </c>
      <c r="G144" s="36">
        <f t="shared" si="11"/>
        <v>0</v>
      </c>
      <c r="H144" s="37">
        <f t="shared" si="11"/>
        <v>94</v>
      </c>
    </row>
    <row r="146" spans="1:8" ht="60" customHeight="1" x14ac:dyDescent="0.2">
      <c r="A146" s="92" t="s">
        <v>5</v>
      </c>
      <c r="B146" s="93" t="s">
        <v>65</v>
      </c>
      <c r="C146" s="93" t="s">
        <v>644</v>
      </c>
      <c r="D146" s="93" t="s">
        <v>21</v>
      </c>
      <c r="E146" s="93" t="s">
        <v>66</v>
      </c>
    </row>
    <row r="147" spans="1:8" x14ac:dyDescent="0.2">
      <c r="A147" s="109" t="s">
        <v>369</v>
      </c>
      <c r="B147" s="94"/>
      <c r="C147" s="94" t="s">
        <v>199</v>
      </c>
      <c r="D147" s="94"/>
      <c r="E147" s="94"/>
    </row>
    <row r="148" spans="1:8" x14ac:dyDescent="0.2">
      <c r="A148" s="72" t="s">
        <v>86</v>
      </c>
      <c r="B148" s="73">
        <v>181</v>
      </c>
      <c r="C148" s="36">
        <v>136</v>
      </c>
      <c r="D148" s="36">
        <v>0</v>
      </c>
      <c r="E148" s="25">
        <v>45</v>
      </c>
    </row>
    <row r="149" spans="1:8" x14ac:dyDescent="0.2">
      <c r="A149" s="74" t="s">
        <v>10</v>
      </c>
      <c r="B149" s="73">
        <f>SUM(B148)</f>
        <v>181</v>
      </c>
      <c r="C149" s="36">
        <f>SUM(C148)</f>
        <v>136</v>
      </c>
      <c r="D149" s="36">
        <f>SUM(D148)</f>
        <v>0</v>
      </c>
      <c r="E149" s="25">
        <f>SUM(E148)</f>
        <v>45</v>
      </c>
    </row>
    <row r="151" spans="1:8" ht="60" customHeight="1" x14ac:dyDescent="0.2">
      <c r="A151" s="92" t="s">
        <v>6</v>
      </c>
      <c r="B151" s="93" t="s">
        <v>65</v>
      </c>
      <c r="C151" s="93" t="s">
        <v>645</v>
      </c>
      <c r="D151" s="93" t="s">
        <v>21</v>
      </c>
      <c r="E151" s="93" t="s">
        <v>66</v>
      </c>
    </row>
    <row r="152" spans="1:8" x14ac:dyDescent="0.2">
      <c r="A152" s="109" t="s">
        <v>369</v>
      </c>
      <c r="B152" s="94"/>
      <c r="C152" s="94" t="s">
        <v>199</v>
      </c>
      <c r="D152" s="94"/>
      <c r="E152" s="94"/>
    </row>
    <row r="153" spans="1:8" x14ac:dyDescent="0.2">
      <c r="A153" s="72" t="s">
        <v>86</v>
      </c>
      <c r="B153" s="73">
        <v>181</v>
      </c>
      <c r="C153" s="36">
        <v>143</v>
      </c>
      <c r="D153" s="36">
        <v>0</v>
      </c>
      <c r="E153" s="25">
        <v>38</v>
      </c>
    </row>
    <row r="154" spans="1:8" x14ac:dyDescent="0.2">
      <c r="A154" s="74" t="s">
        <v>10</v>
      </c>
      <c r="B154" s="73">
        <f>SUM(B153)</f>
        <v>181</v>
      </c>
      <c r="C154" s="36">
        <f>SUM(C153)</f>
        <v>143</v>
      </c>
      <c r="D154" s="36">
        <f>SUM(D153)</f>
        <v>0</v>
      </c>
      <c r="E154" s="25">
        <f>SUM(E153)</f>
        <v>38</v>
      </c>
    </row>
    <row r="155" spans="1:8" s="35" customFormat="1" x14ac:dyDescent="0.2">
      <c r="A155" s="77"/>
      <c r="B155" s="78"/>
      <c r="C155" s="77"/>
      <c r="D155" s="77"/>
      <c r="E155" s="100"/>
    </row>
    <row r="156" spans="1:8" x14ac:dyDescent="0.2">
      <c r="A156" s="95"/>
      <c r="B156" s="95"/>
      <c r="C156" s="89" t="s">
        <v>13</v>
      </c>
      <c r="D156" s="95"/>
      <c r="E156" s="95"/>
      <c r="F156" s="89" t="s">
        <v>13</v>
      </c>
      <c r="G156" s="95"/>
      <c r="H156" s="95"/>
    </row>
    <row r="157" spans="1:8" ht="60" customHeight="1" x14ac:dyDescent="0.2">
      <c r="A157" s="96" t="s">
        <v>7</v>
      </c>
      <c r="B157" s="97" t="s">
        <v>65</v>
      </c>
      <c r="C157" s="97" t="s">
        <v>421</v>
      </c>
      <c r="D157" s="97" t="s">
        <v>467</v>
      </c>
      <c r="E157" s="97" t="s">
        <v>646</v>
      </c>
      <c r="F157" s="97" t="s">
        <v>649</v>
      </c>
      <c r="G157" s="97" t="s">
        <v>21</v>
      </c>
      <c r="H157" s="97" t="s">
        <v>66</v>
      </c>
    </row>
    <row r="158" spans="1:8" x14ac:dyDescent="0.2">
      <c r="A158" s="109" t="s">
        <v>370</v>
      </c>
      <c r="B158" s="94"/>
      <c r="C158" s="94"/>
      <c r="D158" s="94" t="s">
        <v>194</v>
      </c>
      <c r="E158" s="94" t="s">
        <v>199</v>
      </c>
      <c r="F158" s="94" t="s">
        <v>199</v>
      </c>
      <c r="G158" s="94"/>
      <c r="H158" s="94"/>
    </row>
    <row r="159" spans="1:8" x14ac:dyDescent="0.2">
      <c r="A159" s="72" t="s">
        <v>86</v>
      </c>
      <c r="B159" s="73">
        <v>362</v>
      </c>
      <c r="C159" s="36">
        <v>159</v>
      </c>
      <c r="D159" s="37">
        <v>47</v>
      </c>
      <c r="E159" s="37">
        <v>112</v>
      </c>
      <c r="F159" s="36">
        <v>138</v>
      </c>
      <c r="G159" s="36">
        <v>0</v>
      </c>
      <c r="H159" s="36">
        <v>65</v>
      </c>
    </row>
    <row r="160" spans="1:8" x14ac:dyDescent="0.2">
      <c r="A160" s="74" t="s">
        <v>10</v>
      </c>
      <c r="B160" s="73">
        <f t="shared" ref="B160:H160" si="12">SUM(B159)</f>
        <v>362</v>
      </c>
      <c r="C160" s="36">
        <f t="shared" si="12"/>
        <v>159</v>
      </c>
      <c r="D160" s="37">
        <f t="shared" si="12"/>
        <v>47</v>
      </c>
      <c r="E160" s="37">
        <f t="shared" si="12"/>
        <v>112</v>
      </c>
      <c r="F160" s="36">
        <f t="shared" si="12"/>
        <v>138</v>
      </c>
      <c r="G160" s="36">
        <f t="shared" si="12"/>
        <v>0</v>
      </c>
      <c r="H160" s="36">
        <f t="shared" si="12"/>
        <v>65</v>
      </c>
    </row>
    <row r="161" spans="1:8" x14ac:dyDescent="0.2">
      <c r="A161" s="77"/>
      <c r="B161" s="78"/>
      <c r="C161" s="70"/>
      <c r="D161" s="71"/>
      <c r="E161" s="71"/>
      <c r="F161" s="70"/>
      <c r="G161" s="70"/>
      <c r="H161" s="70"/>
    </row>
    <row r="162" spans="1:8" x14ac:dyDescent="0.2">
      <c r="A162" s="95"/>
      <c r="B162" s="95"/>
      <c r="C162" s="89" t="s">
        <v>13</v>
      </c>
      <c r="D162" s="89" t="s">
        <v>213</v>
      </c>
      <c r="E162" s="95"/>
      <c r="F162" s="95"/>
      <c r="G162" s="95"/>
    </row>
    <row r="163" spans="1:8" ht="60" customHeight="1" x14ac:dyDescent="0.2">
      <c r="A163" s="96" t="s">
        <v>8</v>
      </c>
      <c r="B163" s="97" t="s">
        <v>65</v>
      </c>
      <c r="C163" s="97" t="s">
        <v>404</v>
      </c>
      <c r="D163" s="97" t="s">
        <v>466</v>
      </c>
      <c r="E163" s="97" t="s">
        <v>647</v>
      </c>
      <c r="F163" s="97" t="s">
        <v>21</v>
      </c>
      <c r="G163" s="97" t="s">
        <v>66</v>
      </c>
    </row>
    <row r="164" spans="1:8" x14ac:dyDescent="0.2">
      <c r="A164" s="109" t="s">
        <v>369</v>
      </c>
      <c r="B164" s="94"/>
      <c r="C164" s="94"/>
      <c r="D164" s="94" t="s">
        <v>194</v>
      </c>
      <c r="E164" s="94" t="s">
        <v>199</v>
      </c>
      <c r="F164" s="94"/>
      <c r="G164" s="94"/>
    </row>
    <row r="165" spans="1:8" x14ac:dyDescent="0.2">
      <c r="A165" s="72" t="s">
        <v>86</v>
      </c>
      <c r="B165" s="73">
        <v>181</v>
      </c>
      <c r="C165" s="36">
        <v>158</v>
      </c>
      <c r="D165" s="37">
        <v>51</v>
      </c>
      <c r="E165" s="37">
        <v>107</v>
      </c>
      <c r="F165" s="36">
        <v>0</v>
      </c>
      <c r="G165" s="25">
        <v>23</v>
      </c>
    </row>
    <row r="166" spans="1:8" x14ac:dyDescent="0.2">
      <c r="A166" s="74" t="s">
        <v>10</v>
      </c>
      <c r="B166" s="73">
        <f t="shared" ref="B166:G166" si="13">SUM(B165)</f>
        <v>181</v>
      </c>
      <c r="C166" s="36">
        <f t="shared" si="13"/>
        <v>158</v>
      </c>
      <c r="D166" s="37">
        <f t="shared" si="13"/>
        <v>51</v>
      </c>
      <c r="E166" s="37">
        <f t="shared" si="13"/>
        <v>107</v>
      </c>
      <c r="F166" s="36">
        <f t="shared" si="13"/>
        <v>0</v>
      </c>
      <c r="G166" s="25">
        <f t="shared" si="13"/>
        <v>23</v>
      </c>
    </row>
    <row r="167" spans="1:8" x14ac:dyDescent="0.2">
      <c r="A167" s="76"/>
      <c r="B167" s="69"/>
      <c r="C167" s="70"/>
      <c r="D167" s="71"/>
      <c r="E167" s="71"/>
      <c r="F167" s="70"/>
      <c r="G167" s="91"/>
    </row>
    <row r="168" spans="1:8" s="35" customFormat="1" x14ac:dyDescent="0.2">
      <c r="A168" s="77"/>
      <c r="B168" s="78"/>
      <c r="C168" s="77"/>
      <c r="D168" s="101"/>
      <c r="E168" s="101"/>
      <c r="F168" s="77"/>
      <c r="G168" s="100"/>
    </row>
    <row r="169" spans="1:8" x14ac:dyDescent="0.2">
      <c r="A169" s="95"/>
      <c r="B169" s="95"/>
      <c r="C169" s="89" t="s">
        <v>13</v>
      </c>
      <c r="D169" s="89" t="s">
        <v>213</v>
      </c>
      <c r="E169" s="95"/>
      <c r="F169" s="95"/>
      <c r="G169" s="95"/>
    </row>
    <row r="170" spans="1:8" ht="60" customHeight="1" x14ac:dyDescent="0.2">
      <c r="A170" s="96" t="s">
        <v>9</v>
      </c>
      <c r="B170" s="97" t="s">
        <v>65</v>
      </c>
      <c r="C170" s="97" t="s">
        <v>379</v>
      </c>
      <c r="D170" s="97" t="s">
        <v>465</v>
      </c>
      <c r="E170" s="97" t="s">
        <v>648</v>
      </c>
      <c r="F170" s="97" t="s">
        <v>21</v>
      </c>
      <c r="G170" s="97" t="s">
        <v>66</v>
      </c>
    </row>
    <row r="171" spans="1:8" x14ac:dyDescent="0.2">
      <c r="A171" s="109" t="s">
        <v>369</v>
      </c>
      <c r="B171" s="94"/>
      <c r="C171" s="94"/>
      <c r="D171" s="94" t="s">
        <v>194</v>
      </c>
      <c r="E171" s="94" t="s">
        <v>199</v>
      </c>
      <c r="F171" s="94"/>
      <c r="G171" s="94"/>
    </row>
    <row r="172" spans="1:8" x14ac:dyDescent="0.2">
      <c r="A172" s="72" t="s">
        <v>86</v>
      </c>
      <c r="B172" s="73">
        <v>181</v>
      </c>
      <c r="C172" s="36">
        <v>164</v>
      </c>
      <c r="D172" s="37">
        <v>57</v>
      </c>
      <c r="E172" s="37">
        <v>107</v>
      </c>
      <c r="F172" s="36">
        <v>0</v>
      </c>
      <c r="G172" s="25">
        <v>17</v>
      </c>
    </row>
    <row r="173" spans="1:8" x14ac:dyDescent="0.2">
      <c r="A173" s="74" t="s">
        <v>10</v>
      </c>
      <c r="B173" s="73">
        <f t="shared" ref="B173:G173" si="14">SUM(B172)</f>
        <v>181</v>
      </c>
      <c r="C173" s="36">
        <f t="shared" si="14"/>
        <v>164</v>
      </c>
      <c r="D173" s="37">
        <f t="shared" si="14"/>
        <v>57</v>
      </c>
      <c r="E173" s="37">
        <f t="shared" si="14"/>
        <v>107</v>
      </c>
      <c r="F173" s="36">
        <f t="shared" si="14"/>
        <v>0</v>
      </c>
      <c r="G173" s="25">
        <f t="shared" si="14"/>
        <v>17</v>
      </c>
    </row>
    <row r="174" spans="1:8" x14ac:dyDescent="0.2">
      <c r="A174" s="77"/>
      <c r="B174" s="78"/>
      <c r="C174" s="77"/>
      <c r="D174" s="101"/>
      <c r="E174" s="101"/>
      <c r="F174" s="77"/>
      <c r="G174" s="100"/>
    </row>
    <row r="175" spans="1:8" ht="60" customHeight="1" x14ac:dyDescent="0.2">
      <c r="A175" s="92" t="s">
        <v>542</v>
      </c>
      <c r="B175" s="93" t="s">
        <v>65</v>
      </c>
      <c r="C175" s="93" t="s">
        <v>383</v>
      </c>
      <c r="D175" s="93" t="s">
        <v>651</v>
      </c>
      <c r="E175" s="93" t="s">
        <v>650</v>
      </c>
      <c r="F175" s="93" t="s">
        <v>21</v>
      </c>
      <c r="G175" s="93" t="s">
        <v>66</v>
      </c>
    </row>
    <row r="176" spans="1:8" x14ac:dyDescent="0.2">
      <c r="A176" s="109" t="s">
        <v>370</v>
      </c>
      <c r="B176" s="94"/>
      <c r="C176" s="94" t="s">
        <v>194</v>
      </c>
      <c r="D176" s="94" t="s">
        <v>199</v>
      </c>
      <c r="E176" s="94" t="s">
        <v>199</v>
      </c>
      <c r="F176" s="94"/>
      <c r="G176" s="94"/>
    </row>
    <row r="177" spans="1:7" x14ac:dyDescent="0.2">
      <c r="A177" s="72" t="s">
        <v>87</v>
      </c>
      <c r="B177" s="73">
        <v>412</v>
      </c>
      <c r="C177" s="36">
        <v>85</v>
      </c>
      <c r="D177" s="36">
        <v>113</v>
      </c>
      <c r="E177" s="36">
        <v>193</v>
      </c>
      <c r="F177" s="49">
        <v>1</v>
      </c>
      <c r="G177" s="49">
        <v>20</v>
      </c>
    </row>
    <row r="178" spans="1:7" x14ac:dyDescent="0.2">
      <c r="A178" s="72" t="s">
        <v>88</v>
      </c>
      <c r="B178" s="73">
        <v>226</v>
      </c>
      <c r="C178" s="36">
        <v>37</v>
      </c>
      <c r="D178" s="36">
        <v>78</v>
      </c>
      <c r="E178" s="36">
        <v>99</v>
      </c>
      <c r="F178" s="36">
        <v>0</v>
      </c>
      <c r="G178" s="36">
        <v>12</v>
      </c>
    </row>
    <row r="179" spans="1:7" x14ac:dyDescent="0.2">
      <c r="A179" s="74" t="s">
        <v>10</v>
      </c>
      <c r="B179" s="73">
        <f t="shared" ref="B179:G179" si="15">SUM(B177:B178)</f>
        <v>638</v>
      </c>
      <c r="C179" s="36">
        <f t="shared" si="15"/>
        <v>122</v>
      </c>
      <c r="D179" s="36">
        <f t="shared" si="15"/>
        <v>191</v>
      </c>
      <c r="E179" s="36">
        <f t="shared" si="15"/>
        <v>292</v>
      </c>
      <c r="F179" s="36">
        <f t="shared" si="15"/>
        <v>1</v>
      </c>
      <c r="G179" s="36">
        <f t="shared" si="15"/>
        <v>32</v>
      </c>
    </row>
    <row r="180" spans="1:7" x14ac:dyDescent="0.2">
      <c r="A180" s="5"/>
      <c r="B180" s="66"/>
      <c r="C180" s="5"/>
      <c r="D180" s="5"/>
      <c r="E180" s="5"/>
      <c r="F180" s="5"/>
      <c r="G180" s="5"/>
    </row>
    <row r="181" spans="1:7" ht="60" customHeight="1" x14ac:dyDescent="0.2">
      <c r="A181" s="92" t="s">
        <v>543</v>
      </c>
      <c r="B181" s="93" t="s">
        <v>65</v>
      </c>
      <c r="C181" s="93" t="s">
        <v>652</v>
      </c>
      <c r="D181" s="93" t="s">
        <v>21</v>
      </c>
      <c r="E181" s="93" t="s">
        <v>66</v>
      </c>
    </row>
    <row r="182" spans="1:7" x14ac:dyDescent="0.2">
      <c r="A182" s="109" t="s">
        <v>369</v>
      </c>
      <c r="B182" s="94"/>
      <c r="C182" s="94" t="s">
        <v>194</v>
      </c>
      <c r="D182" s="94"/>
      <c r="E182" s="94"/>
    </row>
    <row r="183" spans="1:7" x14ac:dyDescent="0.2">
      <c r="A183" s="72" t="s">
        <v>87</v>
      </c>
      <c r="B183" s="73">
        <v>206</v>
      </c>
      <c r="C183" s="36">
        <v>174</v>
      </c>
      <c r="D183" s="36">
        <v>0</v>
      </c>
      <c r="E183" s="25">
        <v>32</v>
      </c>
    </row>
    <row r="184" spans="1:7" x14ac:dyDescent="0.2">
      <c r="A184" s="72" t="s">
        <v>88</v>
      </c>
      <c r="B184" s="73">
        <v>113</v>
      </c>
      <c r="C184" s="36">
        <v>100</v>
      </c>
      <c r="D184" s="36">
        <v>0</v>
      </c>
      <c r="E184" s="25">
        <v>13</v>
      </c>
    </row>
    <row r="185" spans="1:7" x14ac:dyDescent="0.2">
      <c r="A185" s="74" t="s">
        <v>10</v>
      </c>
      <c r="B185" s="73">
        <f>SUM(B183:B184)</f>
        <v>319</v>
      </c>
      <c r="C185" s="36">
        <f>SUM(C183:C184)</f>
        <v>274</v>
      </c>
      <c r="D185" s="36">
        <f>SUM(D183:D184)</f>
        <v>0</v>
      </c>
      <c r="E185" s="25">
        <f>SUM(E183:E184)</f>
        <v>45</v>
      </c>
    </row>
    <row r="187" spans="1:7" x14ac:dyDescent="0.2">
      <c r="A187" s="95"/>
      <c r="B187" s="95"/>
      <c r="C187" s="89" t="s">
        <v>13</v>
      </c>
      <c r="D187" s="95"/>
      <c r="E187" s="95"/>
      <c r="F187" s="88"/>
      <c r="G187" s="95"/>
    </row>
    <row r="188" spans="1:7" ht="60" customHeight="1" x14ac:dyDescent="0.2">
      <c r="A188" s="96" t="s">
        <v>544</v>
      </c>
      <c r="B188" s="97" t="s">
        <v>65</v>
      </c>
      <c r="C188" s="97" t="s">
        <v>445</v>
      </c>
      <c r="D188" s="97" t="s">
        <v>653</v>
      </c>
      <c r="E188" s="97" t="s">
        <v>464</v>
      </c>
      <c r="F188" s="97" t="s">
        <v>21</v>
      </c>
      <c r="G188" s="97" t="s">
        <v>66</v>
      </c>
    </row>
    <row r="189" spans="1:7" x14ac:dyDescent="0.2">
      <c r="A189" s="109" t="s">
        <v>369</v>
      </c>
      <c r="B189" s="94"/>
      <c r="C189" s="94"/>
      <c r="D189" s="94" t="s">
        <v>194</v>
      </c>
      <c r="E189" s="94" t="s">
        <v>196</v>
      </c>
      <c r="F189" s="94"/>
      <c r="G189" s="94"/>
    </row>
    <row r="190" spans="1:7" x14ac:dyDescent="0.2">
      <c r="A190" s="72" t="s">
        <v>524</v>
      </c>
      <c r="B190" s="73">
        <v>167</v>
      </c>
      <c r="C190" s="36">
        <v>137</v>
      </c>
      <c r="D190" s="37">
        <v>109</v>
      </c>
      <c r="E190" s="37">
        <v>28</v>
      </c>
      <c r="F190" s="49">
        <v>1</v>
      </c>
      <c r="G190" s="25">
        <v>29</v>
      </c>
    </row>
    <row r="191" spans="1:7" x14ac:dyDescent="0.2">
      <c r="A191" s="72" t="s">
        <v>90</v>
      </c>
      <c r="B191" s="73">
        <v>251</v>
      </c>
      <c r="C191" s="36">
        <v>163</v>
      </c>
      <c r="D191" s="37">
        <v>123</v>
      </c>
      <c r="E191" s="37">
        <v>40</v>
      </c>
      <c r="F191" s="36">
        <v>1</v>
      </c>
      <c r="G191" s="25">
        <v>87</v>
      </c>
    </row>
    <row r="192" spans="1:7" x14ac:dyDescent="0.2">
      <c r="A192" s="74" t="s">
        <v>10</v>
      </c>
      <c r="B192" s="73">
        <f t="shared" ref="B192:G192" si="16">SUM(B190:B191)</f>
        <v>418</v>
      </c>
      <c r="C192" s="36">
        <f t="shared" si="16"/>
        <v>300</v>
      </c>
      <c r="D192" s="37">
        <f t="shared" si="16"/>
        <v>232</v>
      </c>
      <c r="E192" s="37">
        <f t="shared" si="16"/>
        <v>68</v>
      </c>
      <c r="F192" s="36">
        <f t="shared" si="16"/>
        <v>2</v>
      </c>
      <c r="G192" s="25">
        <f t="shared" si="16"/>
        <v>116</v>
      </c>
    </row>
    <row r="194" spans="1:6" ht="60" customHeight="1" x14ac:dyDescent="0.2">
      <c r="A194" s="92" t="s">
        <v>545</v>
      </c>
      <c r="B194" s="93" t="s">
        <v>65</v>
      </c>
      <c r="C194" s="93" t="s">
        <v>654</v>
      </c>
      <c r="D194" s="93" t="s">
        <v>21</v>
      </c>
      <c r="E194" s="93" t="s">
        <v>66</v>
      </c>
    </row>
    <row r="195" spans="1:6" x14ac:dyDescent="0.2">
      <c r="A195" s="109" t="s">
        <v>369</v>
      </c>
      <c r="B195" s="94"/>
      <c r="C195" s="94" t="s">
        <v>199</v>
      </c>
      <c r="D195" s="94"/>
      <c r="E195" s="94"/>
    </row>
    <row r="196" spans="1:6" x14ac:dyDescent="0.2">
      <c r="A196" s="72" t="s">
        <v>524</v>
      </c>
      <c r="B196" s="73">
        <v>167</v>
      </c>
      <c r="C196" s="36">
        <v>128</v>
      </c>
      <c r="D196" s="36">
        <v>1</v>
      </c>
      <c r="E196" s="25">
        <v>38</v>
      </c>
      <c r="F196" s="65"/>
    </row>
    <row r="197" spans="1:6" x14ac:dyDescent="0.2">
      <c r="A197" s="72" t="s">
        <v>90</v>
      </c>
      <c r="B197" s="73">
        <v>251</v>
      </c>
      <c r="C197" s="36">
        <v>180</v>
      </c>
      <c r="D197" s="36">
        <v>0</v>
      </c>
      <c r="E197" s="25">
        <v>71</v>
      </c>
      <c r="F197" s="65"/>
    </row>
    <row r="198" spans="1:6" x14ac:dyDescent="0.2">
      <c r="A198" s="74" t="s">
        <v>10</v>
      </c>
      <c r="B198" s="73">
        <f>SUM(B196:B197)</f>
        <v>418</v>
      </c>
      <c r="C198" s="36">
        <f>SUM(C196:C197)</f>
        <v>308</v>
      </c>
      <c r="D198" s="36">
        <f>SUM(D196:D197)</f>
        <v>1</v>
      </c>
      <c r="E198" s="25">
        <f>SUM(E196:E197)</f>
        <v>109</v>
      </c>
      <c r="F198" s="65"/>
    </row>
    <row r="200" spans="1:6" ht="60" customHeight="1" x14ac:dyDescent="0.2">
      <c r="A200" s="92" t="s">
        <v>546</v>
      </c>
      <c r="B200" s="93" t="s">
        <v>65</v>
      </c>
      <c r="C200" s="93" t="s">
        <v>655</v>
      </c>
      <c r="D200" s="93" t="s">
        <v>656</v>
      </c>
      <c r="E200" s="93" t="s">
        <v>21</v>
      </c>
      <c r="F200" s="93" t="s">
        <v>66</v>
      </c>
    </row>
    <row r="201" spans="1:6" x14ac:dyDescent="0.2">
      <c r="A201" s="109" t="s">
        <v>370</v>
      </c>
      <c r="B201" s="94"/>
      <c r="C201" s="94" t="s">
        <v>199</v>
      </c>
      <c r="D201" s="94" t="s">
        <v>11</v>
      </c>
      <c r="E201" s="94" t="s">
        <v>11</v>
      </c>
      <c r="F201" s="94"/>
    </row>
    <row r="202" spans="1:6" x14ac:dyDescent="0.2">
      <c r="A202" s="72" t="s">
        <v>524</v>
      </c>
      <c r="B202" s="73">
        <v>334</v>
      </c>
      <c r="C202" s="36">
        <v>119</v>
      </c>
      <c r="D202" s="102">
        <v>13</v>
      </c>
      <c r="E202" s="103">
        <v>8</v>
      </c>
      <c r="F202" s="103">
        <v>194</v>
      </c>
    </row>
    <row r="203" spans="1:6" x14ac:dyDescent="0.2">
      <c r="A203" s="72" t="s">
        <v>90</v>
      </c>
      <c r="B203" s="73">
        <v>502</v>
      </c>
      <c r="C203" s="36">
        <v>148</v>
      </c>
      <c r="D203" s="102">
        <v>61</v>
      </c>
      <c r="E203" s="103">
        <v>10</v>
      </c>
      <c r="F203" s="103">
        <v>283</v>
      </c>
    </row>
    <row r="204" spans="1:6" x14ac:dyDescent="0.2">
      <c r="A204" s="74" t="s">
        <v>10</v>
      </c>
      <c r="B204" s="73">
        <f>SUM(B202:B203)</f>
        <v>836</v>
      </c>
      <c r="C204" s="36">
        <f>SUM(C202:C203)</f>
        <v>267</v>
      </c>
      <c r="D204" s="102">
        <f>SUM(D202:D203)</f>
        <v>74</v>
      </c>
      <c r="E204" s="103">
        <f>SUM(E202:E203)</f>
        <v>18</v>
      </c>
      <c r="F204" s="103">
        <f>SUM(F202:F203)</f>
        <v>477</v>
      </c>
    </row>
    <row r="206" spans="1:6" ht="60" customHeight="1" x14ac:dyDescent="0.2">
      <c r="A206" s="92" t="s">
        <v>547</v>
      </c>
      <c r="B206" s="93" t="s">
        <v>65</v>
      </c>
      <c r="C206" s="93" t="s">
        <v>657</v>
      </c>
      <c r="D206" s="93" t="s">
        <v>658</v>
      </c>
      <c r="E206" s="93" t="s">
        <v>21</v>
      </c>
      <c r="F206" s="93" t="s">
        <v>66</v>
      </c>
    </row>
    <row r="207" spans="1:6" x14ac:dyDescent="0.2">
      <c r="A207" s="109" t="s">
        <v>370</v>
      </c>
      <c r="B207" s="94"/>
      <c r="C207" s="94" t="s">
        <v>199</v>
      </c>
      <c r="D207" s="94" t="s">
        <v>199</v>
      </c>
      <c r="E207" s="94"/>
      <c r="F207" s="94"/>
    </row>
    <row r="208" spans="1:6" x14ac:dyDescent="0.2">
      <c r="A208" s="72" t="s">
        <v>524</v>
      </c>
      <c r="B208" s="73">
        <v>334</v>
      </c>
      <c r="C208" s="36">
        <v>123</v>
      </c>
      <c r="D208" s="36">
        <v>112</v>
      </c>
      <c r="E208" s="36">
        <v>1</v>
      </c>
      <c r="F208" s="25">
        <v>98</v>
      </c>
    </row>
    <row r="209" spans="1:7" x14ac:dyDescent="0.2">
      <c r="A209" s="72" t="s">
        <v>90</v>
      </c>
      <c r="B209" s="73">
        <v>502</v>
      </c>
      <c r="C209" s="36">
        <v>153</v>
      </c>
      <c r="D209" s="36">
        <v>166</v>
      </c>
      <c r="E209" s="36">
        <v>3</v>
      </c>
      <c r="F209" s="25">
        <v>180</v>
      </c>
    </row>
    <row r="210" spans="1:7" x14ac:dyDescent="0.2">
      <c r="A210" s="74" t="s">
        <v>10</v>
      </c>
      <c r="B210" s="73">
        <f>SUM(B208:B209)</f>
        <v>836</v>
      </c>
      <c r="C210" s="36">
        <f>SUM(C208:C209)</f>
        <v>276</v>
      </c>
      <c r="D210" s="36">
        <f>SUM(D208:D209)</f>
        <v>278</v>
      </c>
      <c r="E210" s="36">
        <f>SUM(E208:E209)</f>
        <v>4</v>
      </c>
      <c r="F210" s="25">
        <f>SUM(F208:F209)</f>
        <v>278</v>
      </c>
    </row>
    <row r="212" spans="1:7" ht="60" customHeight="1" x14ac:dyDescent="0.2">
      <c r="A212" s="92" t="s">
        <v>548</v>
      </c>
      <c r="B212" s="93" t="s">
        <v>65</v>
      </c>
      <c r="C212" s="93" t="s">
        <v>415</v>
      </c>
      <c r="D212" s="93" t="s">
        <v>659</v>
      </c>
      <c r="E212" s="93" t="s">
        <v>21</v>
      </c>
      <c r="F212" s="93" t="s">
        <v>66</v>
      </c>
    </row>
    <row r="213" spans="1:7" x14ac:dyDescent="0.2">
      <c r="A213" s="109" t="s">
        <v>369</v>
      </c>
      <c r="B213" s="94"/>
      <c r="C213" s="94" t="s">
        <v>194</v>
      </c>
      <c r="D213" s="94" t="s">
        <v>199</v>
      </c>
      <c r="E213" s="94"/>
      <c r="F213" s="94"/>
    </row>
    <row r="214" spans="1:7" x14ac:dyDescent="0.2">
      <c r="A214" s="72" t="s">
        <v>524</v>
      </c>
      <c r="B214" s="73">
        <v>167</v>
      </c>
      <c r="C214" s="36">
        <v>89</v>
      </c>
      <c r="D214" s="36">
        <v>71</v>
      </c>
      <c r="E214" s="36">
        <v>0</v>
      </c>
      <c r="F214" s="25">
        <v>7</v>
      </c>
    </row>
    <row r="215" spans="1:7" x14ac:dyDescent="0.2">
      <c r="A215" s="72" t="s">
        <v>90</v>
      </c>
      <c r="B215" s="73">
        <v>251</v>
      </c>
      <c r="C215" s="49">
        <v>106</v>
      </c>
      <c r="D215" s="36">
        <v>135</v>
      </c>
      <c r="E215" s="36">
        <v>0</v>
      </c>
      <c r="F215" s="25">
        <v>10</v>
      </c>
    </row>
    <row r="216" spans="1:7" x14ac:dyDescent="0.2">
      <c r="A216" s="74" t="s">
        <v>10</v>
      </c>
      <c r="B216" s="73">
        <f>SUM(B214:B215)</f>
        <v>418</v>
      </c>
      <c r="C216" s="36">
        <f>SUM(C214:C215)</f>
        <v>195</v>
      </c>
      <c r="D216" s="36">
        <f>SUM(D214:D215)</f>
        <v>206</v>
      </c>
      <c r="E216" s="36">
        <f>SUM(E214:E215)</f>
        <v>0</v>
      </c>
      <c r="F216" s="25">
        <f>SUM(F214:F215)</f>
        <v>17</v>
      </c>
    </row>
    <row r="217" spans="1:7" x14ac:dyDescent="0.2">
      <c r="A217" s="77"/>
      <c r="B217" s="78"/>
      <c r="C217" s="77"/>
      <c r="D217" s="77"/>
      <c r="E217" s="77"/>
      <c r="F217" s="91"/>
    </row>
    <row r="218" spans="1:7" x14ac:dyDescent="0.2">
      <c r="A218" s="95"/>
      <c r="B218" s="95"/>
      <c r="C218" s="89" t="s">
        <v>13</v>
      </c>
      <c r="D218" s="95"/>
      <c r="E218" s="95"/>
      <c r="F218" s="88"/>
      <c r="G218" s="95"/>
    </row>
    <row r="219" spans="1:7" ht="60" customHeight="1" x14ac:dyDescent="0.2">
      <c r="A219" s="96" t="s">
        <v>549</v>
      </c>
      <c r="B219" s="97" t="s">
        <v>65</v>
      </c>
      <c r="C219" s="97" t="s">
        <v>398</v>
      </c>
      <c r="D219" s="97" t="s">
        <v>660</v>
      </c>
      <c r="E219" s="97" t="s">
        <v>463</v>
      </c>
      <c r="F219" s="97" t="s">
        <v>21</v>
      </c>
      <c r="G219" s="97" t="s">
        <v>66</v>
      </c>
    </row>
    <row r="220" spans="1:7" x14ac:dyDescent="0.2">
      <c r="A220" s="109" t="s">
        <v>369</v>
      </c>
      <c r="B220" s="94"/>
      <c r="C220" s="94"/>
      <c r="D220" s="94" t="s">
        <v>199</v>
      </c>
      <c r="E220" s="94" t="s">
        <v>195</v>
      </c>
      <c r="F220" s="94"/>
      <c r="G220" s="94"/>
    </row>
    <row r="221" spans="1:7" x14ac:dyDescent="0.2">
      <c r="A221" s="72" t="s">
        <v>104</v>
      </c>
      <c r="B221" s="73">
        <v>259</v>
      </c>
      <c r="C221" s="36">
        <v>205</v>
      </c>
      <c r="D221" s="37">
        <v>160</v>
      </c>
      <c r="E221" s="37">
        <v>45</v>
      </c>
      <c r="F221" s="36">
        <v>0</v>
      </c>
      <c r="G221" s="25">
        <v>54</v>
      </c>
    </row>
    <row r="222" spans="1:7" x14ac:dyDescent="0.2">
      <c r="A222" s="72" t="s">
        <v>105</v>
      </c>
      <c r="B222" s="73">
        <v>185</v>
      </c>
      <c r="C222" s="36">
        <v>161</v>
      </c>
      <c r="D222" s="37">
        <v>135</v>
      </c>
      <c r="E222" s="37">
        <v>26</v>
      </c>
      <c r="F222" s="36">
        <v>0</v>
      </c>
      <c r="G222" s="25">
        <v>24</v>
      </c>
    </row>
    <row r="223" spans="1:7" x14ac:dyDescent="0.2">
      <c r="A223" s="72" t="s">
        <v>106</v>
      </c>
      <c r="B223" s="73">
        <v>191</v>
      </c>
      <c r="C223" s="36">
        <v>150</v>
      </c>
      <c r="D223" s="37">
        <v>114</v>
      </c>
      <c r="E223" s="37">
        <v>36</v>
      </c>
      <c r="F223" s="36">
        <v>0</v>
      </c>
      <c r="G223" s="25">
        <v>41</v>
      </c>
    </row>
    <row r="224" spans="1:7" x14ac:dyDescent="0.2">
      <c r="A224" s="72" t="s">
        <v>107</v>
      </c>
      <c r="B224" s="73">
        <v>284</v>
      </c>
      <c r="C224" s="36">
        <v>220</v>
      </c>
      <c r="D224" s="37">
        <v>183</v>
      </c>
      <c r="E224" s="37">
        <v>37</v>
      </c>
      <c r="F224" s="36">
        <v>0</v>
      </c>
      <c r="G224" s="25">
        <v>64</v>
      </c>
    </row>
    <row r="225" spans="1:10" x14ac:dyDescent="0.2">
      <c r="A225" s="72" t="s">
        <v>108</v>
      </c>
      <c r="B225" s="73">
        <v>181</v>
      </c>
      <c r="C225" s="36">
        <v>142</v>
      </c>
      <c r="D225" s="37">
        <v>120</v>
      </c>
      <c r="E225" s="37">
        <v>22</v>
      </c>
      <c r="F225" s="36">
        <v>1</v>
      </c>
      <c r="G225" s="25">
        <v>38</v>
      </c>
    </row>
    <row r="226" spans="1:10" x14ac:dyDescent="0.2">
      <c r="A226" s="74" t="s">
        <v>10</v>
      </c>
      <c r="B226" s="73">
        <f t="shared" ref="B226:G226" si="17">SUM(B221:B225)</f>
        <v>1100</v>
      </c>
      <c r="C226" s="36">
        <f t="shared" si="17"/>
        <v>878</v>
      </c>
      <c r="D226" s="37">
        <f t="shared" si="17"/>
        <v>712</v>
      </c>
      <c r="E226" s="37">
        <f t="shared" si="17"/>
        <v>166</v>
      </c>
      <c r="F226" s="36">
        <f t="shared" si="17"/>
        <v>1</v>
      </c>
      <c r="G226" s="25">
        <f t="shared" si="17"/>
        <v>221</v>
      </c>
    </row>
    <row r="228" spans="1:10" x14ac:dyDescent="0.2">
      <c r="A228" s="95"/>
      <c r="B228" s="95"/>
      <c r="C228" s="89" t="s">
        <v>13</v>
      </c>
      <c r="D228" s="95"/>
      <c r="E228" s="95"/>
      <c r="F228" s="89" t="s">
        <v>13</v>
      </c>
      <c r="G228" s="95"/>
      <c r="H228" s="95"/>
      <c r="I228" s="88"/>
      <c r="J228" s="95"/>
    </row>
    <row r="229" spans="1:10" ht="60" customHeight="1" x14ac:dyDescent="0.2">
      <c r="A229" s="96" t="s">
        <v>550</v>
      </c>
      <c r="B229" s="97" t="s">
        <v>65</v>
      </c>
      <c r="C229" s="97" t="s">
        <v>385</v>
      </c>
      <c r="D229" s="97" t="s">
        <v>661</v>
      </c>
      <c r="E229" s="97" t="s">
        <v>461</v>
      </c>
      <c r="F229" s="97" t="s">
        <v>395</v>
      </c>
      <c r="G229" s="97" t="s">
        <v>662</v>
      </c>
      <c r="H229" s="97" t="s">
        <v>462</v>
      </c>
      <c r="I229" s="97" t="s">
        <v>21</v>
      </c>
      <c r="J229" s="97" t="s">
        <v>66</v>
      </c>
    </row>
    <row r="230" spans="1:10" x14ac:dyDescent="0.2">
      <c r="A230" s="109" t="s">
        <v>370</v>
      </c>
      <c r="B230" s="94"/>
      <c r="C230" s="94"/>
      <c r="D230" s="94" t="s">
        <v>199</v>
      </c>
      <c r="E230" s="94" t="s">
        <v>195</v>
      </c>
      <c r="F230" s="94"/>
      <c r="G230" s="94" t="s">
        <v>199</v>
      </c>
      <c r="H230" s="94" t="s">
        <v>195</v>
      </c>
      <c r="I230" s="94"/>
      <c r="J230" s="94"/>
    </row>
    <row r="231" spans="1:10" x14ac:dyDescent="0.2">
      <c r="A231" s="72" t="s">
        <v>104</v>
      </c>
      <c r="B231" s="73">
        <v>518</v>
      </c>
      <c r="C231" s="36">
        <v>213</v>
      </c>
      <c r="D231" s="37">
        <v>171</v>
      </c>
      <c r="E231" s="37">
        <v>42</v>
      </c>
      <c r="F231" s="36">
        <v>196</v>
      </c>
      <c r="G231" s="37">
        <v>154</v>
      </c>
      <c r="H231" s="37">
        <v>42</v>
      </c>
      <c r="I231" s="36">
        <v>0</v>
      </c>
      <c r="J231" s="37">
        <v>109</v>
      </c>
    </row>
    <row r="232" spans="1:10" x14ac:dyDescent="0.2">
      <c r="A232" s="72" t="s">
        <v>105</v>
      </c>
      <c r="B232" s="73">
        <v>370</v>
      </c>
      <c r="C232" s="36">
        <v>165</v>
      </c>
      <c r="D232" s="37">
        <v>135</v>
      </c>
      <c r="E232" s="37">
        <v>30</v>
      </c>
      <c r="F232" s="36">
        <v>159</v>
      </c>
      <c r="G232" s="37">
        <v>130</v>
      </c>
      <c r="H232" s="37">
        <v>29</v>
      </c>
      <c r="I232" s="36">
        <v>0</v>
      </c>
      <c r="J232" s="37">
        <v>46</v>
      </c>
    </row>
    <row r="233" spans="1:10" x14ac:dyDescent="0.2">
      <c r="A233" s="72" t="s">
        <v>106</v>
      </c>
      <c r="B233" s="73">
        <v>382</v>
      </c>
      <c r="C233" s="36">
        <v>143</v>
      </c>
      <c r="D233" s="37">
        <v>110</v>
      </c>
      <c r="E233" s="37">
        <v>33</v>
      </c>
      <c r="F233" s="36">
        <v>140</v>
      </c>
      <c r="G233" s="37">
        <v>106</v>
      </c>
      <c r="H233" s="37">
        <v>34</v>
      </c>
      <c r="I233" s="36">
        <v>0</v>
      </c>
      <c r="J233" s="37">
        <v>99</v>
      </c>
    </row>
    <row r="234" spans="1:10" x14ac:dyDescent="0.2">
      <c r="A234" s="72" t="s">
        <v>107</v>
      </c>
      <c r="B234" s="73">
        <v>568</v>
      </c>
      <c r="C234" s="36">
        <v>234</v>
      </c>
      <c r="D234" s="37">
        <v>194</v>
      </c>
      <c r="E234" s="37">
        <v>40</v>
      </c>
      <c r="F234" s="36">
        <v>220</v>
      </c>
      <c r="G234" s="37">
        <v>181</v>
      </c>
      <c r="H234" s="37">
        <v>39</v>
      </c>
      <c r="I234" s="36">
        <v>0</v>
      </c>
      <c r="J234" s="37">
        <v>114</v>
      </c>
    </row>
    <row r="235" spans="1:10" x14ac:dyDescent="0.2">
      <c r="A235" s="72" t="s">
        <v>108</v>
      </c>
      <c r="B235" s="73">
        <v>362</v>
      </c>
      <c r="C235" s="36">
        <v>149</v>
      </c>
      <c r="D235" s="37">
        <v>126</v>
      </c>
      <c r="E235" s="37">
        <v>23</v>
      </c>
      <c r="F235" s="36">
        <v>134</v>
      </c>
      <c r="G235" s="37">
        <v>110</v>
      </c>
      <c r="H235" s="37">
        <v>24</v>
      </c>
      <c r="I235" s="36">
        <v>0</v>
      </c>
      <c r="J235" s="37">
        <v>79</v>
      </c>
    </row>
    <row r="236" spans="1:10" x14ac:dyDescent="0.2">
      <c r="A236" s="74" t="s">
        <v>10</v>
      </c>
      <c r="B236" s="73">
        <f t="shared" ref="B236:J236" si="18">SUM(B231:B235)</f>
        <v>2200</v>
      </c>
      <c r="C236" s="36">
        <f t="shared" si="18"/>
        <v>904</v>
      </c>
      <c r="D236" s="37">
        <f t="shared" si="18"/>
        <v>736</v>
      </c>
      <c r="E236" s="37">
        <f t="shared" si="18"/>
        <v>168</v>
      </c>
      <c r="F236" s="36">
        <f t="shared" si="18"/>
        <v>849</v>
      </c>
      <c r="G236" s="37">
        <f t="shared" si="18"/>
        <v>681</v>
      </c>
      <c r="H236" s="37">
        <f t="shared" si="18"/>
        <v>168</v>
      </c>
      <c r="I236" s="36">
        <f t="shared" si="18"/>
        <v>0</v>
      </c>
      <c r="J236" s="37">
        <f t="shared" si="18"/>
        <v>447</v>
      </c>
    </row>
    <row r="238" spans="1:10" x14ac:dyDescent="0.2">
      <c r="A238" s="95"/>
      <c r="B238" s="95"/>
      <c r="C238" s="89" t="s">
        <v>13</v>
      </c>
      <c r="D238" s="95"/>
      <c r="E238" s="95"/>
      <c r="F238" s="89" t="s">
        <v>13</v>
      </c>
      <c r="G238" s="95"/>
      <c r="H238" s="95"/>
      <c r="I238" s="88"/>
      <c r="J238" s="95"/>
    </row>
    <row r="239" spans="1:10" ht="65.099999999999994" customHeight="1" x14ac:dyDescent="0.2">
      <c r="A239" s="96" t="s">
        <v>551</v>
      </c>
      <c r="B239" s="97" t="s">
        <v>65</v>
      </c>
      <c r="C239" s="97" t="s">
        <v>427</v>
      </c>
      <c r="D239" s="97" t="s">
        <v>663</v>
      </c>
      <c r="E239" s="97" t="s">
        <v>459</v>
      </c>
      <c r="F239" s="97" t="s">
        <v>377</v>
      </c>
      <c r="G239" s="97" t="s">
        <v>664</v>
      </c>
      <c r="H239" s="97" t="s">
        <v>460</v>
      </c>
      <c r="I239" s="97" t="s">
        <v>21</v>
      </c>
      <c r="J239" s="97" t="s">
        <v>66</v>
      </c>
    </row>
    <row r="240" spans="1:10" x14ac:dyDescent="0.2">
      <c r="A240" s="109" t="s">
        <v>370</v>
      </c>
      <c r="B240" s="94"/>
      <c r="C240" s="94"/>
      <c r="D240" s="94" t="s">
        <v>199</v>
      </c>
      <c r="E240" s="94" t="s">
        <v>195</v>
      </c>
      <c r="F240" s="94"/>
      <c r="G240" s="94" t="s">
        <v>199</v>
      </c>
      <c r="H240" s="94" t="s">
        <v>195</v>
      </c>
      <c r="I240" s="94"/>
      <c r="J240" s="94"/>
    </row>
    <row r="241" spans="1:10" x14ac:dyDescent="0.2">
      <c r="A241" s="72" t="s">
        <v>104</v>
      </c>
      <c r="B241" s="73">
        <v>518</v>
      </c>
      <c r="C241" s="36">
        <v>203</v>
      </c>
      <c r="D241" s="37">
        <v>161</v>
      </c>
      <c r="E241" s="37">
        <v>42</v>
      </c>
      <c r="F241" s="36">
        <v>192</v>
      </c>
      <c r="G241" s="37">
        <v>150</v>
      </c>
      <c r="H241" s="37">
        <v>42</v>
      </c>
      <c r="I241" s="36">
        <v>0</v>
      </c>
      <c r="J241" s="37">
        <v>123</v>
      </c>
    </row>
    <row r="242" spans="1:10" x14ac:dyDescent="0.2">
      <c r="A242" s="72" t="s">
        <v>105</v>
      </c>
      <c r="B242" s="73">
        <v>370</v>
      </c>
      <c r="C242" s="36">
        <v>159</v>
      </c>
      <c r="D242" s="37">
        <v>125</v>
      </c>
      <c r="E242" s="37">
        <v>34</v>
      </c>
      <c r="F242" s="36">
        <v>156</v>
      </c>
      <c r="G242" s="37">
        <v>124</v>
      </c>
      <c r="H242" s="37">
        <v>32</v>
      </c>
      <c r="I242" s="36">
        <v>0</v>
      </c>
      <c r="J242" s="37">
        <v>55</v>
      </c>
    </row>
    <row r="243" spans="1:10" x14ac:dyDescent="0.2">
      <c r="A243" s="72" t="s">
        <v>106</v>
      </c>
      <c r="B243" s="73">
        <v>382</v>
      </c>
      <c r="C243" s="36">
        <v>136</v>
      </c>
      <c r="D243" s="37">
        <v>103</v>
      </c>
      <c r="E243" s="37">
        <v>33</v>
      </c>
      <c r="F243" s="36">
        <v>143</v>
      </c>
      <c r="G243" s="37">
        <v>105</v>
      </c>
      <c r="H243" s="37">
        <v>38</v>
      </c>
      <c r="I243" s="36">
        <v>0</v>
      </c>
      <c r="J243" s="37">
        <v>103</v>
      </c>
    </row>
    <row r="244" spans="1:10" x14ac:dyDescent="0.2">
      <c r="A244" s="72" t="s">
        <v>107</v>
      </c>
      <c r="B244" s="73">
        <v>568</v>
      </c>
      <c r="C244" s="36">
        <v>219</v>
      </c>
      <c r="D244" s="37">
        <v>180</v>
      </c>
      <c r="E244" s="37">
        <v>39</v>
      </c>
      <c r="F244" s="36">
        <v>209</v>
      </c>
      <c r="G244" s="37">
        <v>178</v>
      </c>
      <c r="H244" s="37">
        <v>31</v>
      </c>
      <c r="I244" s="36">
        <v>0</v>
      </c>
      <c r="J244" s="37">
        <v>140</v>
      </c>
    </row>
    <row r="245" spans="1:10" x14ac:dyDescent="0.2">
      <c r="A245" s="72" t="s">
        <v>108</v>
      </c>
      <c r="B245" s="73">
        <v>362</v>
      </c>
      <c r="C245" s="36">
        <v>142</v>
      </c>
      <c r="D245" s="37">
        <v>120</v>
      </c>
      <c r="E245" s="37">
        <v>22</v>
      </c>
      <c r="F245" s="36">
        <v>140</v>
      </c>
      <c r="G245" s="37">
        <v>116</v>
      </c>
      <c r="H245" s="37">
        <v>24</v>
      </c>
      <c r="I245" s="36">
        <v>0</v>
      </c>
      <c r="J245" s="37">
        <v>80</v>
      </c>
    </row>
    <row r="246" spans="1:10" x14ac:dyDescent="0.2">
      <c r="A246" s="74" t="s">
        <v>10</v>
      </c>
      <c r="B246" s="73">
        <f t="shared" ref="B246:J246" si="19">SUM(B241:B245)</f>
        <v>2200</v>
      </c>
      <c r="C246" s="36">
        <f t="shared" si="19"/>
        <v>859</v>
      </c>
      <c r="D246" s="37">
        <f t="shared" si="19"/>
        <v>689</v>
      </c>
      <c r="E246" s="37">
        <f t="shared" si="19"/>
        <v>170</v>
      </c>
      <c r="F246" s="36">
        <f t="shared" si="19"/>
        <v>840</v>
      </c>
      <c r="G246" s="37">
        <f t="shared" si="19"/>
        <v>673</v>
      </c>
      <c r="H246" s="37">
        <f t="shared" si="19"/>
        <v>167</v>
      </c>
      <c r="I246" s="36">
        <f t="shared" si="19"/>
        <v>0</v>
      </c>
      <c r="J246" s="37">
        <f t="shared" si="19"/>
        <v>501</v>
      </c>
    </row>
    <row r="248" spans="1:10" x14ac:dyDescent="0.2">
      <c r="A248" s="95"/>
      <c r="B248" s="95"/>
      <c r="C248" s="89" t="s">
        <v>13</v>
      </c>
      <c r="D248" s="95"/>
      <c r="E248" s="95"/>
      <c r="F248" s="95"/>
      <c r="G248" s="88"/>
      <c r="H248" s="95"/>
    </row>
    <row r="249" spans="1:10" ht="75" customHeight="1" x14ac:dyDescent="0.2">
      <c r="A249" s="96" t="s">
        <v>552</v>
      </c>
      <c r="B249" s="97" t="s">
        <v>65</v>
      </c>
      <c r="C249" s="97" t="s">
        <v>382</v>
      </c>
      <c r="D249" s="97" t="s">
        <v>665</v>
      </c>
      <c r="E249" s="97" t="s">
        <v>458</v>
      </c>
      <c r="F249" s="97" t="s">
        <v>458</v>
      </c>
      <c r="G249" s="97" t="s">
        <v>21</v>
      </c>
      <c r="H249" s="97" t="s">
        <v>66</v>
      </c>
    </row>
    <row r="250" spans="1:10" x14ac:dyDescent="0.2">
      <c r="A250" s="109" t="s">
        <v>369</v>
      </c>
      <c r="B250" s="94"/>
      <c r="C250" s="94"/>
      <c r="D250" s="94" t="s">
        <v>199</v>
      </c>
      <c r="E250" s="94" t="s">
        <v>195</v>
      </c>
      <c r="F250" s="94" t="s">
        <v>196</v>
      </c>
      <c r="G250" s="94"/>
      <c r="H250" s="94"/>
    </row>
    <row r="251" spans="1:10" x14ac:dyDescent="0.2">
      <c r="A251" s="72" t="s">
        <v>109</v>
      </c>
      <c r="B251" s="73">
        <v>234</v>
      </c>
      <c r="C251" s="36">
        <v>180</v>
      </c>
      <c r="D251" s="37">
        <v>131</v>
      </c>
      <c r="E251" s="37">
        <v>28</v>
      </c>
      <c r="F251" s="37">
        <v>21</v>
      </c>
      <c r="G251" s="36">
        <v>1</v>
      </c>
      <c r="H251" s="37">
        <v>53</v>
      </c>
    </row>
    <row r="252" spans="1:10" x14ac:dyDescent="0.2">
      <c r="A252" s="72" t="s">
        <v>110</v>
      </c>
      <c r="B252" s="73">
        <v>266</v>
      </c>
      <c r="C252" s="36">
        <v>184</v>
      </c>
      <c r="D252" s="37">
        <v>139</v>
      </c>
      <c r="E252" s="37">
        <v>20</v>
      </c>
      <c r="F252" s="37">
        <v>25</v>
      </c>
      <c r="G252" s="36">
        <v>0</v>
      </c>
      <c r="H252" s="37">
        <v>82</v>
      </c>
    </row>
    <row r="253" spans="1:10" x14ac:dyDescent="0.2">
      <c r="A253" s="74" t="s">
        <v>450</v>
      </c>
      <c r="B253" s="73">
        <f t="shared" ref="B253:H253" si="20">SUM(B251:B252)</f>
        <v>500</v>
      </c>
      <c r="C253" s="36">
        <f t="shared" si="20"/>
        <v>364</v>
      </c>
      <c r="D253" s="37">
        <f t="shared" si="20"/>
        <v>270</v>
      </c>
      <c r="E253" s="37">
        <f t="shared" si="20"/>
        <v>48</v>
      </c>
      <c r="F253" s="37">
        <f t="shared" si="20"/>
        <v>46</v>
      </c>
      <c r="G253" s="36">
        <f t="shared" si="20"/>
        <v>1</v>
      </c>
      <c r="H253" s="37">
        <f t="shared" si="20"/>
        <v>135</v>
      </c>
    </row>
    <row r="254" spans="1:10" x14ac:dyDescent="0.2">
      <c r="A254" s="72" t="s">
        <v>111</v>
      </c>
      <c r="B254" s="73">
        <v>419</v>
      </c>
      <c r="C254" s="36">
        <v>314</v>
      </c>
      <c r="D254" s="37">
        <v>247</v>
      </c>
      <c r="E254" s="37">
        <v>41</v>
      </c>
      <c r="F254" s="37">
        <v>26</v>
      </c>
      <c r="G254" s="36">
        <v>1</v>
      </c>
      <c r="H254" s="37">
        <v>104</v>
      </c>
    </row>
    <row r="255" spans="1:10" x14ac:dyDescent="0.2">
      <c r="A255" s="72" t="s">
        <v>298</v>
      </c>
      <c r="B255" s="73">
        <v>235</v>
      </c>
      <c r="C255" s="36">
        <v>188</v>
      </c>
      <c r="D255" s="37">
        <v>134</v>
      </c>
      <c r="E255" s="37">
        <v>27</v>
      </c>
      <c r="F255" s="37">
        <v>27</v>
      </c>
      <c r="G255" s="36">
        <v>0</v>
      </c>
      <c r="H255" s="37">
        <v>47</v>
      </c>
    </row>
    <row r="256" spans="1:10" x14ac:dyDescent="0.2">
      <c r="A256" s="74" t="s">
        <v>450</v>
      </c>
      <c r="B256" s="73">
        <f t="shared" ref="B256:H256" si="21">SUM(B254:B255)</f>
        <v>654</v>
      </c>
      <c r="C256" s="36">
        <f t="shared" si="21"/>
        <v>502</v>
      </c>
      <c r="D256" s="37">
        <f t="shared" si="21"/>
        <v>381</v>
      </c>
      <c r="E256" s="37">
        <f t="shared" si="21"/>
        <v>68</v>
      </c>
      <c r="F256" s="37">
        <f t="shared" si="21"/>
        <v>53</v>
      </c>
      <c r="G256" s="36">
        <f t="shared" si="21"/>
        <v>1</v>
      </c>
      <c r="H256" s="37">
        <f t="shared" si="21"/>
        <v>151</v>
      </c>
    </row>
    <row r="257" spans="1:8" x14ac:dyDescent="0.2">
      <c r="A257" s="72" t="s">
        <v>293</v>
      </c>
      <c r="B257" s="73">
        <v>358</v>
      </c>
      <c r="C257" s="36">
        <v>273</v>
      </c>
      <c r="D257" s="37">
        <v>205</v>
      </c>
      <c r="E257" s="37">
        <v>33</v>
      </c>
      <c r="F257" s="37">
        <v>35</v>
      </c>
      <c r="G257" s="36">
        <v>0</v>
      </c>
      <c r="H257" s="37">
        <v>85</v>
      </c>
    </row>
    <row r="258" spans="1:8" x14ac:dyDescent="0.2">
      <c r="A258" s="72" t="s">
        <v>114</v>
      </c>
      <c r="B258" s="73">
        <v>231</v>
      </c>
      <c r="C258" s="36">
        <v>187</v>
      </c>
      <c r="D258" s="37">
        <v>135</v>
      </c>
      <c r="E258" s="37">
        <v>27</v>
      </c>
      <c r="F258" s="37">
        <v>25</v>
      </c>
      <c r="G258" s="36">
        <v>0</v>
      </c>
      <c r="H258" s="37">
        <v>44</v>
      </c>
    </row>
    <row r="259" spans="1:8" x14ac:dyDescent="0.2">
      <c r="A259" s="74" t="s">
        <v>450</v>
      </c>
      <c r="B259" s="73">
        <f t="shared" ref="B259:H259" si="22">SUM(B257:B258)</f>
        <v>589</v>
      </c>
      <c r="C259" s="36">
        <f t="shared" si="22"/>
        <v>460</v>
      </c>
      <c r="D259" s="37">
        <f t="shared" si="22"/>
        <v>340</v>
      </c>
      <c r="E259" s="37">
        <f t="shared" si="22"/>
        <v>60</v>
      </c>
      <c r="F259" s="37">
        <f t="shared" si="22"/>
        <v>60</v>
      </c>
      <c r="G259" s="36">
        <f t="shared" si="22"/>
        <v>0</v>
      </c>
      <c r="H259" s="37">
        <f t="shared" si="22"/>
        <v>129</v>
      </c>
    </row>
    <row r="260" spans="1:8" x14ac:dyDescent="0.2">
      <c r="A260" s="72" t="s">
        <v>294</v>
      </c>
      <c r="B260" s="73">
        <v>223</v>
      </c>
      <c r="C260" s="36">
        <v>180</v>
      </c>
      <c r="D260" s="37">
        <v>136</v>
      </c>
      <c r="E260" s="37">
        <v>31</v>
      </c>
      <c r="F260" s="37">
        <v>13</v>
      </c>
      <c r="G260" s="36">
        <v>0</v>
      </c>
      <c r="H260" s="37">
        <v>43</v>
      </c>
    </row>
    <row r="261" spans="1:8" x14ac:dyDescent="0.2">
      <c r="A261" s="72" t="s">
        <v>116</v>
      </c>
      <c r="B261" s="73">
        <v>293</v>
      </c>
      <c r="C261" s="36">
        <v>228</v>
      </c>
      <c r="D261" s="37">
        <v>159</v>
      </c>
      <c r="E261" s="37">
        <v>30</v>
      </c>
      <c r="F261" s="37">
        <v>39</v>
      </c>
      <c r="G261" s="36">
        <v>0</v>
      </c>
      <c r="H261" s="37">
        <v>65</v>
      </c>
    </row>
    <row r="262" spans="1:8" x14ac:dyDescent="0.2">
      <c r="A262" s="72" t="s">
        <v>117</v>
      </c>
      <c r="B262" s="73">
        <v>101</v>
      </c>
      <c r="C262" s="36">
        <v>72</v>
      </c>
      <c r="D262" s="37">
        <v>59</v>
      </c>
      <c r="E262" s="37">
        <v>9</v>
      </c>
      <c r="F262" s="37">
        <v>4</v>
      </c>
      <c r="G262" s="36">
        <v>0</v>
      </c>
      <c r="H262" s="37">
        <v>29</v>
      </c>
    </row>
    <row r="263" spans="1:8" x14ac:dyDescent="0.2">
      <c r="A263" s="74" t="s">
        <v>450</v>
      </c>
      <c r="B263" s="73">
        <f t="shared" ref="B263:H263" si="23">SUM(B260:B262)</f>
        <v>617</v>
      </c>
      <c r="C263" s="36">
        <f t="shared" si="23"/>
        <v>480</v>
      </c>
      <c r="D263" s="37">
        <f t="shared" si="23"/>
        <v>354</v>
      </c>
      <c r="E263" s="37">
        <f t="shared" si="23"/>
        <v>70</v>
      </c>
      <c r="F263" s="37">
        <f t="shared" si="23"/>
        <v>56</v>
      </c>
      <c r="G263" s="36">
        <f t="shared" si="23"/>
        <v>0</v>
      </c>
      <c r="H263" s="37">
        <f t="shared" si="23"/>
        <v>137</v>
      </c>
    </row>
    <row r="264" spans="1:8" x14ac:dyDescent="0.2">
      <c r="A264" s="74" t="s">
        <v>10</v>
      </c>
      <c r="B264" s="73">
        <f t="shared" ref="B264:H264" si="24">SUM(B263,B259,B256,B253)</f>
        <v>2360</v>
      </c>
      <c r="C264" s="36">
        <f t="shared" si="24"/>
        <v>1806</v>
      </c>
      <c r="D264" s="37">
        <f t="shared" si="24"/>
        <v>1345</v>
      </c>
      <c r="E264" s="37">
        <f t="shared" si="24"/>
        <v>246</v>
      </c>
      <c r="F264" s="37">
        <f t="shared" si="24"/>
        <v>215</v>
      </c>
      <c r="G264" s="36">
        <f t="shared" si="24"/>
        <v>2</v>
      </c>
      <c r="H264" s="37">
        <f t="shared" si="24"/>
        <v>552</v>
      </c>
    </row>
    <row r="265" spans="1:8" x14ac:dyDescent="0.2">
      <c r="A265" s="77"/>
      <c r="B265" s="78"/>
      <c r="C265" s="77"/>
      <c r="D265" s="101"/>
      <c r="E265" s="101"/>
      <c r="F265" s="101"/>
      <c r="G265" s="77"/>
      <c r="H265" s="71"/>
    </row>
    <row r="266" spans="1:8" x14ac:dyDescent="0.2">
      <c r="A266" s="77"/>
      <c r="B266" s="78"/>
      <c r="C266" s="77"/>
      <c r="D266" s="101"/>
      <c r="E266" s="101"/>
      <c r="F266" s="101"/>
      <c r="G266" s="77"/>
      <c r="H266" s="71"/>
    </row>
    <row r="267" spans="1:8" x14ac:dyDescent="0.2">
      <c r="A267" s="77"/>
      <c r="B267" s="78"/>
      <c r="C267" s="77"/>
      <c r="D267" s="101"/>
      <c r="E267" s="101"/>
      <c r="F267" s="101"/>
      <c r="G267" s="77"/>
      <c r="H267" s="71"/>
    </row>
    <row r="268" spans="1:8" x14ac:dyDescent="0.2">
      <c r="A268" s="77"/>
      <c r="B268" s="78"/>
      <c r="C268" s="77"/>
      <c r="D268" s="101"/>
      <c r="E268" s="101"/>
      <c r="F268" s="101"/>
      <c r="G268" s="77"/>
      <c r="H268" s="71"/>
    </row>
    <row r="269" spans="1:8" x14ac:dyDescent="0.2">
      <c r="A269" s="77"/>
      <c r="B269" s="78"/>
      <c r="C269" s="77"/>
      <c r="D269" s="101"/>
      <c r="E269" s="101"/>
      <c r="F269" s="101"/>
      <c r="G269" s="77"/>
      <c r="H269" s="71"/>
    </row>
    <row r="270" spans="1:8" x14ac:dyDescent="0.2">
      <c r="A270" s="77"/>
      <c r="B270" s="78"/>
      <c r="C270" s="77"/>
      <c r="D270" s="101"/>
      <c r="E270" s="101"/>
      <c r="F270" s="101"/>
      <c r="G270" s="77"/>
      <c r="H270" s="71"/>
    </row>
    <row r="271" spans="1:8" x14ac:dyDescent="0.2">
      <c r="A271" s="77"/>
      <c r="B271" s="78"/>
      <c r="C271" s="77"/>
      <c r="D271" s="101"/>
      <c r="E271" s="101"/>
      <c r="F271" s="101"/>
      <c r="G271" s="77"/>
      <c r="H271" s="71"/>
    </row>
    <row r="272" spans="1:8" x14ac:dyDescent="0.2">
      <c r="A272" s="77"/>
      <c r="B272" s="78"/>
      <c r="C272" s="77"/>
      <c r="D272" s="101"/>
      <c r="E272" s="101"/>
      <c r="F272" s="101"/>
      <c r="G272" s="77"/>
      <c r="H272" s="71"/>
    </row>
    <row r="273" spans="1:11" x14ac:dyDescent="0.2">
      <c r="A273" s="77"/>
      <c r="B273" s="78"/>
      <c r="C273" s="77"/>
      <c r="D273" s="101"/>
      <c r="E273" s="101"/>
      <c r="F273" s="101"/>
      <c r="G273" s="77"/>
      <c r="H273" s="71"/>
    </row>
    <row r="274" spans="1:11" x14ac:dyDescent="0.2">
      <c r="A274" s="77"/>
      <c r="B274" s="78"/>
      <c r="C274" s="77"/>
      <c r="D274" s="101"/>
      <c r="E274" s="101"/>
      <c r="F274" s="101"/>
      <c r="G274" s="77"/>
      <c r="H274" s="71"/>
    </row>
    <row r="275" spans="1:11" x14ac:dyDescent="0.2">
      <c r="A275" s="77"/>
      <c r="B275" s="78"/>
      <c r="C275" s="77"/>
      <c r="D275" s="101"/>
      <c r="E275" s="101"/>
      <c r="F275" s="101"/>
      <c r="G275" s="77"/>
      <c r="H275" s="71"/>
    </row>
    <row r="276" spans="1:11" x14ac:dyDescent="0.2">
      <c r="A276" s="77"/>
      <c r="B276" s="78"/>
      <c r="C276" s="77"/>
      <c r="D276" s="101"/>
      <c r="E276" s="101"/>
      <c r="F276" s="101"/>
      <c r="G276" s="77"/>
      <c r="H276" s="71"/>
    </row>
    <row r="277" spans="1:11" x14ac:dyDescent="0.2">
      <c r="A277" s="77"/>
      <c r="B277" s="78"/>
      <c r="C277" s="77"/>
      <c r="D277" s="101"/>
      <c r="E277" s="101"/>
      <c r="F277" s="101"/>
      <c r="G277" s="77"/>
      <c r="H277" s="71"/>
    </row>
    <row r="278" spans="1:11" x14ac:dyDescent="0.2">
      <c r="A278" s="77"/>
      <c r="B278" s="78"/>
      <c r="C278" s="77"/>
      <c r="D278" s="101"/>
      <c r="E278" s="101"/>
      <c r="F278" s="101"/>
      <c r="G278" s="77"/>
      <c r="H278" s="71"/>
    </row>
    <row r="279" spans="1:11" x14ac:dyDescent="0.2">
      <c r="A279" s="77"/>
      <c r="B279" s="78"/>
      <c r="C279" s="77"/>
      <c r="D279" s="101"/>
      <c r="E279" s="101"/>
      <c r="F279" s="101"/>
      <c r="G279" s="77"/>
      <c r="H279" s="71"/>
    </row>
    <row r="280" spans="1:11" x14ac:dyDescent="0.2">
      <c r="A280" s="77"/>
      <c r="B280" s="78"/>
      <c r="C280" s="77"/>
      <c r="D280" s="101"/>
      <c r="E280" s="101"/>
      <c r="F280" s="101"/>
      <c r="G280" s="77"/>
      <c r="H280" s="71"/>
    </row>
    <row r="281" spans="1:11" x14ac:dyDescent="0.2">
      <c r="A281" s="77"/>
      <c r="B281" s="78"/>
      <c r="C281" s="77"/>
      <c r="D281" s="101"/>
      <c r="E281" s="101"/>
      <c r="F281" s="101"/>
      <c r="G281" s="77"/>
      <c r="H281" s="71"/>
    </row>
    <row r="282" spans="1:11" x14ac:dyDescent="0.2">
      <c r="A282" s="95"/>
      <c r="B282" s="95"/>
      <c r="C282" s="89" t="s">
        <v>13</v>
      </c>
      <c r="D282" s="95"/>
      <c r="E282" s="95"/>
      <c r="F282" s="95"/>
      <c r="G282" s="88"/>
      <c r="H282" s="95"/>
      <c r="I282" s="95"/>
      <c r="J282" s="95"/>
      <c r="K282" s="95"/>
    </row>
    <row r="283" spans="1:11" ht="60" customHeight="1" x14ac:dyDescent="0.2">
      <c r="A283" s="96" t="s">
        <v>553</v>
      </c>
      <c r="B283" s="97" t="s">
        <v>65</v>
      </c>
      <c r="C283" s="97" t="s">
        <v>446</v>
      </c>
      <c r="D283" s="97" t="s">
        <v>666</v>
      </c>
      <c r="E283" s="97" t="s">
        <v>457</v>
      </c>
      <c r="F283" s="97" t="s">
        <v>457</v>
      </c>
      <c r="G283" s="97" t="s">
        <v>457</v>
      </c>
      <c r="H283" s="97" t="s">
        <v>811</v>
      </c>
      <c r="I283" s="97" t="s">
        <v>812</v>
      </c>
      <c r="J283" s="97" t="s">
        <v>21</v>
      </c>
      <c r="K283" s="97" t="s">
        <v>66</v>
      </c>
    </row>
    <row r="284" spans="1:11" x14ac:dyDescent="0.2">
      <c r="A284" s="109" t="s">
        <v>369</v>
      </c>
      <c r="B284" s="94"/>
      <c r="C284" s="94"/>
      <c r="D284" s="94" t="s">
        <v>194</v>
      </c>
      <c r="E284" s="94" t="s">
        <v>195</v>
      </c>
      <c r="F284" s="94" t="s">
        <v>196</v>
      </c>
      <c r="G284" s="94" t="s">
        <v>197</v>
      </c>
      <c r="H284" s="94" t="s">
        <v>11</v>
      </c>
      <c r="I284" s="94" t="s">
        <v>11</v>
      </c>
      <c r="J284" s="94" t="s">
        <v>11</v>
      </c>
      <c r="K284" s="94"/>
    </row>
    <row r="285" spans="1:11" x14ac:dyDescent="0.2">
      <c r="A285" s="72" t="s">
        <v>109</v>
      </c>
      <c r="B285" s="73">
        <v>234</v>
      </c>
      <c r="C285" s="36">
        <v>178</v>
      </c>
      <c r="D285" s="37">
        <v>112</v>
      </c>
      <c r="E285" s="37">
        <v>38</v>
      </c>
      <c r="F285" s="37">
        <v>21</v>
      </c>
      <c r="G285" s="37">
        <v>7</v>
      </c>
      <c r="H285" s="36">
        <v>0</v>
      </c>
      <c r="I285" s="36">
        <v>0</v>
      </c>
      <c r="J285" s="36">
        <v>0</v>
      </c>
      <c r="K285" s="37">
        <v>56</v>
      </c>
    </row>
    <row r="286" spans="1:11" x14ac:dyDescent="0.2">
      <c r="A286" s="72" t="s">
        <v>110</v>
      </c>
      <c r="B286" s="73">
        <v>266</v>
      </c>
      <c r="C286" s="36">
        <v>179</v>
      </c>
      <c r="D286" s="37">
        <v>110</v>
      </c>
      <c r="E286" s="37">
        <v>24</v>
      </c>
      <c r="F286" s="37">
        <v>38</v>
      </c>
      <c r="G286" s="37">
        <v>7</v>
      </c>
      <c r="H286" s="49">
        <v>0</v>
      </c>
      <c r="I286" s="49">
        <v>0</v>
      </c>
      <c r="J286" s="36">
        <v>1</v>
      </c>
      <c r="K286" s="37">
        <v>86</v>
      </c>
    </row>
    <row r="287" spans="1:11" x14ac:dyDescent="0.2">
      <c r="A287" s="74" t="s">
        <v>450</v>
      </c>
      <c r="B287" s="73">
        <f t="shared" ref="B287:H287" si="25">SUM(B285:B286)</f>
        <v>500</v>
      </c>
      <c r="C287" s="36">
        <f t="shared" si="25"/>
        <v>357</v>
      </c>
      <c r="D287" s="37">
        <f t="shared" si="25"/>
        <v>222</v>
      </c>
      <c r="E287" s="37">
        <f t="shared" si="25"/>
        <v>62</v>
      </c>
      <c r="F287" s="37">
        <f t="shared" si="25"/>
        <v>59</v>
      </c>
      <c r="G287" s="37">
        <f t="shared" si="25"/>
        <v>14</v>
      </c>
      <c r="H287" s="36">
        <f t="shared" si="25"/>
        <v>0</v>
      </c>
      <c r="I287" s="36">
        <f>SUM(I285:I286)</f>
        <v>0</v>
      </c>
      <c r="J287" s="36">
        <f>SUM(J285:J286)</f>
        <v>1</v>
      </c>
      <c r="K287" s="37">
        <f>SUM(K285:K286)</f>
        <v>142</v>
      </c>
    </row>
    <row r="288" spans="1:11" x14ac:dyDescent="0.2">
      <c r="A288" s="72" t="s">
        <v>111</v>
      </c>
      <c r="B288" s="73">
        <v>419</v>
      </c>
      <c r="C288" s="36">
        <v>299</v>
      </c>
      <c r="D288" s="37">
        <v>198</v>
      </c>
      <c r="E288" s="37">
        <v>49</v>
      </c>
      <c r="F288" s="37">
        <v>41</v>
      </c>
      <c r="G288" s="37">
        <v>11</v>
      </c>
      <c r="H288" s="49">
        <v>0</v>
      </c>
      <c r="I288" s="49">
        <v>0</v>
      </c>
      <c r="J288" s="49">
        <v>2</v>
      </c>
      <c r="K288" s="50">
        <v>118</v>
      </c>
    </row>
    <row r="289" spans="1:11" x14ac:dyDescent="0.2">
      <c r="A289" s="72" t="s">
        <v>298</v>
      </c>
      <c r="B289" s="73">
        <v>235</v>
      </c>
      <c r="C289" s="36">
        <v>182</v>
      </c>
      <c r="D289" s="37">
        <v>100</v>
      </c>
      <c r="E289" s="37">
        <v>39</v>
      </c>
      <c r="F289" s="37">
        <v>42</v>
      </c>
      <c r="G289" s="37">
        <v>1</v>
      </c>
      <c r="H289" s="36">
        <v>0</v>
      </c>
      <c r="I289" s="36">
        <v>0</v>
      </c>
      <c r="J289" s="36">
        <v>0</v>
      </c>
      <c r="K289" s="37">
        <v>53</v>
      </c>
    </row>
    <row r="290" spans="1:11" x14ac:dyDescent="0.2">
      <c r="A290" s="74" t="s">
        <v>450</v>
      </c>
      <c r="B290" s="73">
        <f t="shared" ref="B290:H290" si="26">SUM(B288:B289)</f>
        <v>654</v>
      </c>
      <c r="C290" s="36">
        <f t="shared" si="26"/>
        <v>481</v>
      </c>
      <c r="D290" s="37">
        <f t="shared" si="26"/>
        <v>298</v>
      </c>
      <c r="E290" s="37">
        <f t="shared" si="26"/>
        <v>88</v>
      </c>
      <c r="F290" s="37">
        <f t="shared" si="26"/>
        <v>83</v>
      </c>
      <c r="G290" s="37">
        <f t="shared" si="26"/>
        <v>12</v>
      </c>
      <c r="H290" s="36">
        <f t="shared" si="26"/>
        <v>0</v>
      </c>
      <c r="I290" s="36">
        <f>SUM(I288:I289)</f>
        <v>0</v>
      </c>
      <c r="J290" s="36">
        <f>SUM(J288:J289)</f>
        <v>2</v>
      </c>
      <c r="K290" s="37">
        <f>SUM(K288:K289)</f>
        <v>171</v>
      </c>
    </row>
    <row r="291" spans="1:11" x14ac:dyDescent="0.2">
      <c r="A291" s="72" t="s">
        <v>293</v>
      </c>
      <c r="B291" s="73">
        <v>358</v>
      </c>
      <c r="C291" s="36">
        <v>286</v>
      </c>
      <c r="D291" s="37">
        <v>174</v>
      </c>
      <c r="E291" s="37">
        <v>59</v>
      </c>
      <c r="F291" s="37">
        <v>43</v>
      </c>
      <c r="G291" s="37">
        <v>10</v>
      </c>
      <c r="H291" s="36">
        <v>2</v>
      </c>
      <c r="I291" s="49">
        <v>0</v>
      </c>
      <c r="J291" s="49">
        <v>0</v>
      </c>
      <c r="K291" s="37">
        <v>70</v>
      </c>
    </row>
    <row r="292" spans="1:11" x14ac:dyDescent="0.2">
      <c r="A292" s="72" t="s">
        <v>114</v>
      </c>
      <c r="B292" s="73">
        <v>231</v>
      </c>
      <c r="C292" s="36">
        <v>187</v>
      </c>
      <c r="D292" s="37">
        <v>110</v>
      </c>
      <c r="E292" s="37">
        <v>39</v>
      </c>
      <c r="F292" s="37">
        <v>29</v>
      </c>
      <c r="G292" s="37">
        <v>9</v>
      </c>
      <c r="H292" s="36">
        <v>0</v>
      </c>
      <c r="I292" s="36">
        <v>0</v>
      </c>
      <c r="J292" s="36">
        <v>0</v>
      </c>
      <c r="K292" s="37">
        <v>44</v>
      </c>
    </row>
    <row r="293" spans="1:11" x14ac:dyDescent="0.2">
      <c r="A293" s="74" t="s">
        <v>450</v>
      </c>
      <c r="B293" s="73">
        <f t="shared" ref="B293:H293" si="27">SUM(B291:B292)</f>
        <v>589</v>
      </c>
      <c r="C293" s="36">
        <f t="shared" si="27"/>
        <v>473</v>
      </c>
      <c r="D293" s="37">
        <f t="shared" si="27"/>
        <v>284</v>
      </c>
      <c r="E293" s="37">
        <f t="shared" si="27"/>
        <v>98</v>
      </c>
      <c r="F293" s="37">
        <f t="shared" si="27"/>
        <v>72</v>
      </c>
      <c r="G293" s="37">
        <f t="shared" si="27"/>
        <v>19</v>
      </c>
      <c r="H293" s="36">
        <f t="shared" si="27"/>
        <v>2</v>
      </c>
      <c r="I293" s="36">
        <f>SUM(I291:I292)</f>
        <v>0</v>
      </c>
      <c r="J293" s="36">
        <f>SUM(J291:J292)</f>
        <v>0</v>
      </c>
      <c r="K293" s="37">
        <f>SUM(K291:K292)</f>
        <v>114</v>
      </c>
    </row>
    <row r="294" spans="1:11" x14ac:dyDescent="0.2">
      <c r="A294" s="72" t="s">
        <v>294</v>
      </c>
      <c r="B294" s="73">
        <v>223</v>
      </c>
      <c r="C294" s="36">
        <v>178</v>
      </c>
      <c r="D294" s="37">
        <v>111</v>
      </c>
      <c r="E294" s="37">
        <v>42</v>
      </c>
      <c r="F294" s="37">
        <v>21</v>
      </c>
      <c r="G294" s="37">
        <v>4</v>
      </c>
      <c r="H294" s="49">
        <v>2</v>
      </c>
      <c r="I294" s="49">
        <v>1</v>
      </c>
      <c r="J294" s="49">
        <v>0</v>
      </c>
      <c r="K294" s="37">
        <v>42</v>
      </c>
    </row>
    <row r="295" spans="1:11" x14ac:dyDescent="0.2">
      <c r="A295" s="72" t="s">
        <v>116</v>
      </c>
      <c r="B295" s="73">
        <v>293</v>
      </c>
      <c r="C295" s="36">
        <v>239</v>
      </c>
      <c r="D295" s="37">
        <v>123</v>
      </c>
      <c r="E295" s="37">
        <v>53</v>
      </c>
      <c r="F295" s="37">
        <v>58</v>
      </c>
      <c r="G295" s="37">
        <v>5</v>
      </c>
      <c r="H295" s="49">
        <v>0</v>
      </c>
      <c r="I295" s="36">
        <v>2</v>
      </c>
      <c r="J295" s="49">
        <v>0</v>
      </c>
      <c r="K295" s="37">
        <v>52</v>
      </c>
    </row>
    <row r="296" spans="1:11" x14ac:dyDescent="0.2">
      <c r="A296" s="72" t="s">
        <v>117</v>
      </c>
      <c r="B296" s="73">
        <v>101</v>
      </c>
      <c r="C296" s="36">
        <v>73</v>
      </c>
      <c r="D296" s="37">
        <v>43</v>
      </c>
      <c r="E296" s="37">
        <v>17</v>
      </c>
      <c r="F296" s="37">
        <v>8</v>
      </c>
      <c r="G296" s="37">
        <v>5</v>
      </c>
      <c r="H296" s="36">
        <v>0</v>
      </c>
      <c r="I296" s="36">
        <v>0</v>
      </c>
      <c r="J296" s="36">
        <v>0</v>
      </c>
      <c r="K296" s="37">
        <v>28</v>
      </c>
    </row>
    <row r="297" spans="1:11" x14ac:dyDescent="0.2">
      <c r="A297" s="74" t="s">
        <v>450</v>
      </c>
      <c r="B297" s="73">
        <f t="shared" ref="B297:H297" si="28">SUM(B294:B296)</f>
        <v>617</v>
      </c>
      <c r="C297" s="36">
        <f t="shared" si="28"/>
        <v>490</v>
      </c>
      <c r="D297" s="37">
        <f t="shared" si="28"/>
        <v>277</v>
      </c>
      <c r="E297" s="37">
        <f t="shared" si="28"/>
        <v>112</v>
      </c>
      <c r="F297" s="37">
        <f t="shared" si="28"/>
        <v>87</v>
      </c>
      <c r="G297" s="37">
        <f t="shared" si="28"/>
        <v>14</v>
      </c>
      <c r="H297" s="36">
        <f t="shared" si="28"/>
        <v>2</v>
      </c>
      <c r="I297" s="36">
        <f>SUM(I294:I296)</f>
        <v>3</v>
      </c>
      <c r="J297" s="36">
        <f>SUM(J294:J296)</f>
        <v>0</v>
      </c>
      <c r="K297" s="37">
        <f>SUM(K294:K296)</f>
        <v>122</v>
      </c>
    </row>
    <row r="298" spans="1:11" x14ac:dyDescent="0.2">
      <c r="A298" s="74" t="s">
        <v>10</v>
      </c>
      <c r="B298" s="73">
        <f t="shared" ref="B298:H298" si="29">SUM(B287,B290,B293,B297)</f>
        <v>2360</v>
      </c>
      <c r="C298" s="53">
        <f t="shared" si="29"/>
        <v>1801</v>
      </c>
      <c r="D298" s="23">
        <f t="shared" si="29"/>
        <v>1081</v>
      </c>
      <c r="E298" s="23">
        <f t="shared" si="29"/>
        <v>360</v>
      </c>
      <c r="F298" s="23">
        <f t="shared" si="29"/>
        <v>301</v>
      </c>
      <c r="G298" s="23">
        <f t="shared" si="29"/>
        <v>59</v>
      </c>
      <c r="H298" s="54">
        <f t="shared" si="29"/>
        <v>4</v>
      </c>
      <c r="I298" s="54">
        <f>SUM(I287,I290,I293,I297)</f>
        <v>3</v>
      </c>
      <c r="J298" s="54">
        <f>SUM(J287,J290,J293,J297)</f>
        <v>3</v>
      </c>
      <c r="K298" s="23">
        <f>SUM(K287,K290,K293,K297)</f>
        <v>549</v>
      </c>
    </row>
    <row r="300" spans="1:11" ht="60" customHeight="1" x14ac:dyDescent="0.2">
      <c r="A300" s="92" t="s">
        <v>554</v>
      </c>
      <c r="B300" s="93" t="s">
        <v>65</v>
      </c>
      <c r="C300" s="93" t="s">
        <v>667</v>
      </c>
      <c r="D300" s="93" t="s">
        <v>12</v>
      </c>
      <c r="E300" s="93" t="s">
        <v>21</v>
      </c>
      <c r="F300" s="93" t="s">
        <v>66</v>
      </c>
    </row>
    <row r="301" spans="1:11" x14ac:dyDescent="0.2">
      <c r="A301" s="109" t="s">
        <v>369</v>
      </c>
      <c r="B301" s="94"/>
      <c r="C301" s="94" t="s">
        <v>194</v>
      </c>
      <c r="D301" s="94" t="s">
        <v>11</v>
      </c>
      <c r="E301" s="94" t="s">
        <v>11</v>
      </c>
      <c r="F301" s="94"/>
    </row>
    <row r="302" spans="1:11" x14ac:dyDescent="0.2">
      <c r="A302" s="72" t="s">
        <v>109</v>
      </c>
      <c r="B302" s="73">
        <v>234</v>
      </c>
      <c r="C302" s="36">
        <v>129</v>
      </c>
      <c r="D302" s="49">
        <v>46</v>
      </c>
      <c r="E302" s="42">
        <v>4</v>
      </c>
      <c r="F302" s="25">
        <v>55</v>
      </c>
    </row>
    <row r="303" spans="1:11" x14ac:dyDescent="0.2">
      <c r="A303" s="72" t="s">
        <v>110</v>
      </c>
      <c r="B303" s="73">
        <v>266</v>
      </c>
      <c r="C303" s="36">
        <v>109</v>
      </c>
      <c r="D303" s="49">
        <v>56</v>
      </c>
      <c r="E303" s="42">
        <v>6</v>
      </c>
      <c r="F303" s="25">
        <v>95</v>
      </c>
    </row>
    <row r="304" spans="1:11" x14ac:dyDescent="0.2">
      <c r="A304" s="74" t="s">
        <v>450</v>
      </c>
      <c r="B304" s="73">
        <f>SUM(B302:B303)</f>
        <v>500</v>
      </c>
      <c r="C304" s="36">
        <f>SUM(C302:C303)</f>
        <v>238</v>
      </c>
      <c r="D304" s="49">
        <f>SUM(D302:D303)</f>
        <v>102</v>
      </c>
      <c r="E304" s="42">
        <f>SUM(E302:E303)</f>
        <v>10</v>
      </c>
      <c r="F304" s="25">
        <f>SUM(F302:F303)</f>
        <v>150</v>
      </c>
    </row>
    <row r="305" spans="1:8" x14ac:dyDescent="0.2">
      <c r="A305" s="72" t="s">
        <v>111</v>
      </c>
      <c r="B305" s="73">
        <v>419</v>
      </c>
      <c r="C305" s="36">
        <v>192</v>
      </c>
      <c r="D305" s="49">
        <v>87</v>
      </c>
      <c r="E305" s="42">
        <v>8</v>
      </c>
      <c r="F305" s="25">
        <v>132</v>
      </c>
    </row>
    <row r="306" spans="1:8" x14ac:dyDescent="0.2">
      <c r="A306" s="72" t="s">
        <v>298</v>
      </c>
      <c r="B306" s="73">
        <v>235</v>
      </c>
      <c r="C306" s="36">
        <v>109</v>
      </c>
      <c r="D306" s="49">
        <v>42</v>
      </c>
      <c r="E306" s="42">
        <v>3</v>
      </c>
      <c r="F306" s="25">
        <v>81</v>
      </c>
    </row>
    <row r="307" spans="1:8" x14ac:dyDescent="0.2">
      <c r="A307" s="74" t="s">
        <v>450</v>
      </c>
      <c r="B307" s="73">
        <f>SUM(B305:B306)</f>
        <v>654</v>
      </c>
      <c r="C307" s="36">
        <f>SUM(C305:C306)</f>
        <v>301</v>
      </c>
      <c r="D307" s="49">
        <f>SUM(D305:D306)</f>
        <v>129</v>
      </c>
      <c r="E307" s="42">
        <f>SUM(E305:E306)</f>
        <v>11</v>
      </c>
      <c r="F307" s="25">
        <f>SUM(F305:F306)</f>
        <v>213</v>
      </c>
    </row>
    <row r="308" spans="1:8" x14ac:dyDescent="0.2">
      <c r="A308" s="72" t="s">
        <v>293</v>
      </c>
      <c r="B308" s="73">
        <v>358</v>
      </c>
      <c r="C308" s="36">
        <v>112</v>
      </c>
      <c r="D308" s="49">
        <v>210</v>
      </c>
      <c r="E308" s="42">
        <v>3</v>
      </c>
      <c r="F308" s="25">
        <v>33</v>
      </c>
    </row>
    <row r="309" spans="1:8" x14ac:dyDescent="0.2">
      <c r="A309" s="72" t="s">
        <v>114</v>
      </c>
      <c r="B309" s="73">
        <v>231</v>
      </c>
      <c r="C309" s="36">
        <v>94</v>
      </c>
      <c r="D309" s="49">
        <v>103</v>
      </c>
      <c r="E309" s="42">
        <v>4</v>
      </c>
      <c r="F309" s="25">
        <v>30</v>
      </c>
    </row>
    <row r="310" spans="1:8" x14ac:dyDescent="0.2">
      <c r="A310" s="74" t="s">
        <v>450</v>
      </c>
      <c r="B310" s="73">
        <f>SUM(B308:B309)</f>
        <v>589</v>
      </c>
      <c r="C310" s="36">
        <f>SUM(C308:C309)</f>
        <v>206</v>
      </c>
      <c r="D310" s="49">
        <f>SUM(D308:D309)</f>
        <v>313</v>
      </c>
      <c r="E310" s="42">
        <f>SUM(E308:E309)</f>
        <v>7</v>
      </c>
      <c r="F310" s="25">
        <f>SUM(F308:F309)</f>
        <v>63</v>
      </c>
    </row>
    <row r="311" spans="1:8" x14ac:dyDescent="0.2">
      <c r="A311" s="72" t="s">
        <v>294</v>
      </c>
      <c r="B311" s="73">
        <v>223</v>
      </c>
      <c r="C311" s="36">
        <v>67</v>
      </c>
      <c r="D311" s="49">
        <v>119</v>
      </c>
      <c r="E311" s="42">
        <v>5</v>
      </c>
      <c r="F311" s="25">
        <v>32</v>
      </c>
    </row>
    <row r="312" spans="1:8" x14ac:dyDescent="0.2">
      <c r="A312" s="72" t="s">
        <v>116</v>
      </c>
      <c r="B312" s="73">
        <v>293</v>
      </c>
      <c r="C312" s="36">
        <v>100</v>
      </c>
      <c r="D312" s="49">
        <v>121</v>
      </c>
      <c r="E312" s="42">
        <v>11</v>
      </c>
      <c r="F312" s="25">
        <v>61</v>
      </c>
    </row>
    <row r="313" spans="1:8" x14ac:dyDescent="0.2">
      <c r="A313" s="72" t="s">
        <v>117</v>
      </c>
      <c r="B313" s="73">
        <v>101</v>
      </c>
      <c r="C313" s="36">
        <v>45</v>
      </c>
      <c r="D313" s="49">
        <v>16</v>
      </c>
      <c r="E313" s="42">
        <v>1</v>
      </c>
      <c r="F313" s="25">
        <v>39</v>
      </c>
    </row>
    <row r="314" spans="1:8" x14ac:dyDescent="0.2">
      <c r="A314" s="74" t="s">
        <v>450</v>
      </c>
      <c r="B314" s="73">
        <f>SUM(B311:B313)</f>
        <v>617</v>
      </c>
      <c r="C314" s="36">
        <f>SUM(C311:C313)</f>
        <v>212</v>
      </c>
      <c r="D314" s="49">
        <f>SUM(D311:D313)</f>
        <v>256</v>
      </c>
      <c r="E314" s="42">
        <f>SUM(E311:E313)</f>
        <v>17</v>
      </c>
      <c r="F314" s="25">
        <f>SUM(F311:F313)</f>
        <v>132</v>
      </c>
    </row>
    <row r="315" spans="1:8" x14ac:dyDescent="0.2">
      <c r="A315" s="74" t="s">
        <v>10</v>
      </c>
      <c r="B315" s="73">
        <f>SUM(B304,B307,B310,B314)</f>
        <v>2360</v>
      </c>
      <c r="C315" s="53">
        <f>SUM(C304,C307,C310,C314)</f>
        <v>957</v>
      </c>
      <c r="D315" s="53">
        <f>SUM(D304,D307,D310,D314)</f>
        <v>800</v>
      </c>
      <c r="E315" s="53">
        <f>SUM(E304,E307,E310,E314)</f>
        <v>45</v>
      </c>
      <c r="F315" s="53">
        <f>SUM(F304,F307,F310,F314)</f>
        <v>558</v>
      </c>
    </row>
    <row r="317" spans="1:8" x14ac:dyDescent="0.2">
      <c r="A317" s="95"/>
      <c r="B317" s="95"/>
      <c r="C317" s="89" t="s">
        <v>13</v>
      </c>
      <c r="D317" s="95"/>
      <c r="E317" s="95"/>
      <c r="F317" s="89" t="s">
        <v>13</v>
      </c>
      <c r="G317" s="88"/>
      <c r="H317" s="95"/>
    </row>
    <row r="318" spans="1:8" ht="60" customHeight="1" x14ac:dyDescent="0.2">
      <c r="A318" s="96" t="s">
        <v>555</v>
      </c>
      <c r="B318" s="97" t="s">
        <v>65</v>
      </c>
      <c r="C318" s="97" t="s">
        <v>416</v>
      </c>
      <c r="D318" s="97" t="s">
        <v>456</v>
      </c>
      <c r="E318" s="97" t="s">
        <v>456</v>
      </c>
      <c r="F318" s="97" t="s">
        <v>668</v>
      </c>
      <c r="G318" s="97" t="s">
        <v>21</v>
      </c>
      <c r="H318" s="97" t="s">
        <v>66</v>
      </c>
    </row>
    <row r="319" spans="1:8" x14ac:dyDescent="0.2">
      <c r="A319" s="109" t="s">
        <v>369</v>
      </c>
      <c r="B319" s="94"/>
      <c r="C319" s="94"/>
      <c r="D319" s="94" t="s">
        <v>194</v>
      </c>
      <c r="E319" s="94" t="s">
        <v>195</v>
      </c>
      <c r="F319" s="94" t="s">
        <v>199</v>
      </c>
      <c r="G319" s="94"/>
      <c r="H319" s="94"/>
    </row>
    <row r="320" spans="1:8" x14ac:dyDescent="0.2">
      <c r="A320" s="72" t="s">
        <v>109</v>
      </c>
      <c r="B320" s="73">
        <v>234</v>
      </c>
      <c r="C320" s="36">
        <v>101</v>
      </c>
      <c r="D320" s="37">
        <v>84</v>
      </c>
      <c r="E320" s="37">
        <v>17</v>
      </c>
      <c r="F320" s="36">
        <v>100</v>
      </c>
      <c r="G320" s="36">
        <v>0</v>
      </c>
      <c r="H320" s="36">
        <v>33</v>
      </c>
    </row>
    <row r="321" spans="1:8" x14ac:dyDescent="0.2">
      <c r="A321" s="72" t="s">
        <v>525</v>
      </c>
      <c r="B321" s="73">
        <v>266</v>
      </c>
      <c r="C321" s="36">
        <v>105</v>
      </c>
      <c r="D321" s="37">
        <v>89</v>
      </c>
      <c r="E321" s="37">
        <v>16</v>
      </c>
      <c r="F321" s="36">
        <v>134</v>
      </c>
      <c r="G321" s="36">
        <v>0</v>
      </c>
      <c r="H321" s="36">
        <v>27</v>
      </c>
    </row>
    <row r="322" spans="1:8" x14ac:dyDescent="0.2">
      <c r="A322" s="74" t="s">
        <v>450</v>
      </c>
      <c r="B322" s="73">
        <f t="shared" ref="B322:H322" si="30">SUM(B320:B321)</f>
        <v>500</v>
      </c>
      <c r="C322" s="36">
        <f t="shared" si="30"/>
        <v>206</v>
      </c>
      <c r="D322" s="37">
        <f t="shared" si="30"/>
        <v>173</v>
      </c>
      <c r="E322" s="37">
        <f t="shared" si="30"/>
        <v>33</v>
      </c>
      <c r="F322" s="36">
        <f t="shared" si="30"/>
        <v>234</v>
      </c>
      <c r="G322" s="36">
        <f t="shared" si="30"/>
        <v>0</v>
      </c>
      <c r="H322" s="36">
        <f t="shared" si="30"/>
        <v>60</v>
      </c>
    </row>
    <row r="324" spans="1:8" ht="65.099999999999994" customHeight="1" x14ac:dyDescent="0.2">
      <c r="A324" s="92" t="s">
        <v>556</v>
      </c>
      <c r="B324" s="93" t="s">
        <v>65</v>
      </c>
      <c r="C324" s="93" t="s">
        <v>669</v>
      </c>
      <c r="D324" s="93" t="s">
        <v>21</v>
      </c>
      <c r="E324" s="93" t="s">
        <v>66</v>
      </c>
    </row>
    <row r="325" spans="1:8" x14ac:dyDescent="0.2">
      <c r="A325" s="109" t="s">
        <v>369</v>
      </c>
      <c r="B325" s="94"/>
      <c r="C325" s="94" t="s">
        <v>199</v>
      </c>
      <c r="D325" s="94"/>
      <c r="E325" s="94"/>
    </row>
    <row r="326" spans="1:8" x14ac:dyDescent="0.2">
      <c r="A326" s="72" t="s">
        <v>111</v>
      </c>
      <c r="B326" s="73">
        <v>419</v>
      </c>
      <c r="C326" s="36">
        <v>295</v>
      </c>
      <c r="D326" s="36">
        <v>2</v>
      </c>
      <c r="E326" s="25">
        <v>122</v>
      </c>
    </row>
    <row r="327" spans="1:8" x14ac:dyDescent="0.2">
      <c r="A327" s="72" t="s">
        <v>112</v>
      </c>
      <c r="B327" s="73">
        <v>235</v>
      </c>
      <c r="C327" s="36">
        <v>166</v>
      </c>
      <c r="D327" s="36">
        <v>0</v>
      </c>
      <c r="E327" s="25">
        <v>69</v>
      </c>
    </row>
    <row r="328" spans="1:8" x14ac:dyDescent="0.2">
      <c r="A328" s="74" t="s">
        <v>450</v>
      </c>
      <c r="B328" s="73">
        <f>SUM(B326:B327)</f>
        <v>654</v>
      </c>
      <c r="C328" s="36">
        <f>SUM(C326:C327)</f>
        <v>461</v>
      </c>
      <c r="D328" s="36">
        <f>SUM(D326:D327)</f>
        <v>2</v>
      </c>
      <c r="E328" s="25">
        <f>SUM(E326:E327)</f>
        <v>191</v>
      </c>
    </row>
    <row r="330" spans="1:8" ht="60" customHeight="1" x14ac:dyDescent="0.2">
      <c r="A330" s="92" t="s">
        <v>557</v>
      </c>
      <c r="B330" s="93" t="s">
        <v>65</v>
      </c>
      <c r="C330" s="93" t="s">
        <v>670</v>
      </c>
      <c r="D330" s="93" t="s">
        <v>21</v>
      </c>
      <c r="E330" s="93" t="s">
        <v>66</v>
      </c>
    </row>
    <row r="331" spans="1:8" x14ac:dyDescent="0.2">
      <c r="A331" s="109" t="s">
        <v>369</v>
      </c>
      <c r="B331" s="94"/>
      <c r="C331" s="94" t="s">
        <v>199</v>
      </c>
      <c r="D331" s="94"/>
      <c r="E331" s="94"/>
    </row>
    <row r="332" spans="1:8" x14ac:dyDescent="0.2">
      <c r="A332" s="72" t="s">
        <v>113</v>
      </c>
      <c r="B332" s="73">
        <v>358</v>
      </c>
      <c r="C332" s="36">
        <v>275</v>
      </c>
      <c r="D332" s="36">
        <v>3</v>
      </c>
      <c r="E332" s="25">
        <v>80</v>
      </c>
    </row>
    <row r="333" spans="1:8" x14ac:dyDescent="0.2">
      <c r="A333" s="72" t="s">
        <v>114</v>
      </c>
      <c r="B333" s="73">
        <v>231</v>
      </c>
      <c r="C333" s="36">
        <v>187</v>
      </c>
      <c r="D333" s="36">
        <v>1</v>
      </c>
      <c r="E333" s="25">
        <v>43</v>
      </c>
    </row>
    <row r="334" spans="1:8" x14ac:dyDescent="0.2">
      <c r="A334" s="74" t="s">
        <v>450</v>
      </c>
      <c r="B334" s="73">
        <f>SUM(B332:B333)</f>
        <v>589</v>
      </c>
      <c r="C334" s="36">
        <f>SUM(C332:C333)</f>
        <v>462</v>
      </c>
      <c r="D334" s="36">
        <f>SUM(D332:D333)</f>
        <v>4</v>
      </c>
      <c r="E334" s="25">
        <f>SUM(E332:E333)</f>
        <v>123</v>
      </c>
    </row>
    <row r="335" spans="1:8" x14ac:dyDescent="0.2">
      <c r="A335" s="77"/>
      <c r="B335" s="78"/>
      <c r="C335" s="77"/>
      <c r="D335" s="77"/>
      <c r="E335" s="100"/>
    </row>
    <row r="336" spans="1:8" x14ac:dyDescent="0.2">
      <c r="A336" s="77"/>
      <c r="B336" s="78"/>
      <c r="C336" s="77"/>
      <c r="D336" s="77"/>
      <c r="E336" s="100"/>
    </row>
    <row r="337" spans="1:5" x14ac:dyDescent="0.2">
      <c r="A337" s="77"/>
      <c r="B337" s="78"/>
      <c r="C337" s="77"/>
      <c r="D337" s="77"/>
      <c r="E337" s="100"/>
    </row>
    <row r="339" spans="1:5" ht="60" customHeight="1" x14ac:dyDescent="0.2">
      <c r="A339" s="92" t="s">
        <v>558</v>
      </c>
      <c r="B339" s="93" t="s">
        <v>65</v>
      </c>
      <c r="C339" s="93" t="s">
        <v>671</v>
      </c>
      <c r="D339" s="93" t="s">
        <v>21</v>
      </c>
      <c r="E339" s="93" t="s">
        <v>66</v>
      </c>
    </row>
    <row r="340" spans="1:5" x14ac:dyDescent="0.2">
      <c r="A340" s="109" t="s">
        <v>369</v>
      </c>
      <c r="B340" s="94"/>
      <c r="C340" s="94" t="s">
        <v>199</v>
      </c>
      <c r="D340" s="94"/>
      <c r="E340" s="94"/>
    </row>
    <row r="341" spans="1:5" x14ac:dyDescent="0.2">
      <c r="A341" s="72" t="s">
        <v>294</v>
      </c>
      <c r="B341" s="73">
        <v>223</v>
      </c>
      <c r="C341" s="36">
        <v>173</v>
      </c>
      <c r="D341" s="36">
        <v>2</v>
      </c>
      <c r="E341" s="25">
        <v>48</v>
      </c>
    </row>
    <row r="342" spans="1:5" x14ac:dyDescent="0.2">
      <c r="A342" s="72" t="s">
        <v>526</v>
      </c>
      <c r="B342" s="73">
        <v>293</v>
      </c>
      <c r="C342" s="36">
        <v>237</v>
      </c>
      <c r="D342" s="36">
        <v>2</v>
      </c>
      <c r="E342" s="25">
        <v>54</v>
      </c>
    </row>
    <row r="343" spans="1:5" x14ac:dyDescent="0.2">
      <c r="A343" s="72" t="s">
        <v>117</v>
      </c>
      <c r="B343" s="73">
        <v>101</v>
      </c>
      <c r="C343" s="36">
        <v>66</v>
      </c>
      <c r="D343" s="36">
        <v>0</v>
      </c>
      <c r="E343" s="25">
        <v>35</v>
      </c>
    </row>
    <row r="344" spans="1:5" x14ac:dyDescent="0.2">
      <c r="A344" s="74" t="s">
        <v>450</v>
      </c>
      <c r="B344" s="73">
        <f>SUM(B341:B343)</f>
        <v>617</v>
      </c>
      <c r="C344" s="36">
        <f>SUM(C341:C343)</f>
        <v>476</v>
      </c>
      <c r="D344" s="36">
        <f>SUM(D341:D343)</f>
        <v>4</v>
      </c>
      <c r="E344" s="25">
        <f>SUM(E341:E343)</f>
        <v>137</v>
      </c>
    </row>
    <row r="346" spans="1:5" ht="60" customHeight="1" x14ac:dyDescent="0.2">
      <c r="A346" s="92" t="s">
        <v>559</v>
      </c>
      <c r="B346" s="93" t="s">
        <v>65</v>
      </c>
      <c r="C346" s="93" t="s">
        <v>672</v>
      </c>
      <c r="D346" s="93" t="s">
        <v>21</v>
      </c>
      <c r="E346" s="93" t="s">
        <v>66</v>
      </c>
    </row>
    <row r="347" spans="1:5" x14ac:dyDescent="0.2">
      <c r="A347" s="109" t="s">
        <v>369</v>
      </c>
      <c r="B347" s="94"/>
      <c r="C347" s="94" t="s">
        <v>199</v>
      </c>
      <c r="D347" s="94"/>
      <c r="E347" s="94"/>
    </row>
    <row r="348" spans="1:5" x14ac:dyDescent="0.2">
      <c r="A348" s="72" t="s">
        <v>109</v>
      </c>
      <c r="B348" s="73">
        <v>234</v>
      </c>
      <c r="C348" s="36">
        <v>190</v>
      </c>
      <c r="D348" s="36">
        <v>1</v>
      </c>
      <c r="E348" s="25">
        <v>43</v>
      </c>
    </row>
    <row r="349" spans="1:5" x14ac:dyDescent="0.2">
      <c r="A349" s="72" t="s">
        <v>110</v>
      </c>
      <c r="B349" s="73">
        <v>266</v>
      </c>
      <c r="C349" s="36">
        <v>169</v>
      </c>
      <c r="D349" s="36">
        <v>2</v>
      </c>
      <c r="E349" s="25">
        <v>95</v>
      </c>
    </row>
    <row r="350" spans="1:5" x14ac:dyDescent="0.2">
      <c r="A350" s="72" t="s">
        <v>111</v>
      </c>
      <c r="B350" s="73">
        <v>419</v>
      </c>
      <c r="C350" s="36">
        <v>303</v>
      </c>
      <c r="D350" s="36">
        <v>1</v>
      </c>
      <c r="E350" s="25">
        <v>115</v>
      </c>
    </row>
    <row r="351" spans="1:5" x14ac:dyDescent="0.2">
      <c r="A351" s="72" t="s">
        <v>298</v>
      </c>
      <c r="B351" s="73">
        <v>235</v>
      </c>
      <c r="C351" s="36">
        <v>162</v>
      </c>
      <c r="D351" s="36">
        <v>1</v>
      </c>
      <c r="E351" s="25">
        <v>72</v>
      </c>
    </row>
    <row r="352" spans="1:5" x14ac:dyDescent="0.2">
      <c r="A352" s="72" t="s">
        <v>293</v>
      </c>
      <c r="B352" s="73">
        <v>358</v>
      </c>
      <c r="C352" s="36">
        <v>263</v>
      </c>
      <c r="D352" s="36">
        <v>1</v>
      </c>
      <c r="E352" s="25">
        <v>94</v>
      </c>
    </row>
    <row r="353" spans="1:11" x14ac:dyDescent="0.2">
      <c r="A353" s="72" t="s">
        <v>114</v>
      </c>
      <c r="B353" s="73">
        <v>231</v>
      </c>
      <c r="C353" s="36">
        <v>189</v>
      </c>
      <c r="D353" s="36">
        <v>0</v>
      </c>
      <c r="E353" s="25">
        <v>42</v>
      </c>
    </row>
    <row r="354" spans="1:11" x14ac:dyDescent="0.2">
      <c r="A354" s="72" t="s">
        <v>294</v>
      </c>
      <c r="B354" s="73">
        <v>223</v>
      </c>
      <c r="C354" s="36">
        <v>169</v>
      </c>
      <c r="D354" s="36">
        <v>1</v>
      </c>
      <c r="E354" s="25">
        <v>53</v>
      </c>
    </row>
    <row r="355" spans="1:11" x14ac:dyDescent="0.2">
      <c r="A355" s="72" t="s">
        <v>116</v>
      </c>
      <c r="B355" s="73">
        <v>293</v>
      </c>
      <c r="C355" s="36">
        <v>238</v>
      </c>
      <c r="D355" s="36">
        <v>0</v>
      </c>
      <c r="E355" s="25">
        <v>55</v>
      </c>
    </row>
    <row r="356" spans="1:11" x14ac:dyDescent="0.2">
      <c r="A356" s="72" t="s">
        <v>117</v>
      </c>
      <c r="B356" s="73">
        <v>101</v>
      </c>
      <c r="C356" s="36">
        <v>70</v>
      </c>
      <c r="D356" s="36">
        <v>1</v>
      </c>
      <c r="E356" s="25">
        <v>30</v>
      </c>
    </row>
    <row r="357" spans="1:11" x14ac:dyDescent="0.2">
      <c r="A357" s="74" t="s">
        <v>10</v>
      </c>
      <c r="B357" s="73">
        <f>SUM(B348:B356)</f>
        <v>2360</v>
      </c>
      <c r="C357" s="36">
        <f>SUM(C348:C356)</f>
        <v>1753</v>
      </c>
      <c r="D357" s="36">
        <f>SUM(D348:D356)</f>
        <v>8</v>
      </c>
      <c r="E357" s="25">
        <f>SUM(E348:E356)</f>
        <v>599</v>
      </c>
    </row>
    <row r="358" spans="1:11" x14ac:dyDescent="0.2">
      <c r="A358" s="77"/>
      <c r="B358" s="78"/>
      <c r="C358" s="77"/>
      <c r="D358" s="77"/>
      <c r="E358" s="91"/>
    </row>
    <row r="359" spans="1:11" x14ac:dyDescent="0.2">
      <c r="A359" s="95"/>
      <c r="B359" s="95"/>
      <c r="C359" s="89" t="s">
        <v>13</v>
      </c>
      <c r="D359" s="89" t="s">
        <v>13</v>
      </c>
      <c r="E359" s="95"/>
      <c r="F359" s="89" t="s">
        <v>213</v>
      </c>
      <c r="G359" s="89" t="s">
        <v>13</v>
      </c>
      <c r="H359" s="95"/>
      <c r="I359" s="88"/>
      <c r="J359" s="95"/>
      <c r="K359" s="95"/>
    </row>
    <row r="360" spans="1:11" ht="60" customHeight="1" x14ac:dyDescent="0.2">
      <c r="A360" s="96" t="s">
        <v>560</v>
      </c>
      <c r="B360" s="97" t="s">
        <v>65</v>
      </c>
      <c r="C360" s="97" t="s">
        <v>674</v>
      </c>
      <c r="D360" s="97" t="s">
        <v>400</v>
      </c>
      <c r="E360" s="97" t="s">
        <v>673</v>
      </c>
      <c r="F360" s="97" t="s">
        <v>400</v>
      </c>
      <c r="G360" s="97" t="s">
        <v>412</v>
      </c>
      <c r="H360" s="97" t="s">
        <v>455</v>
      </c>
      <c r="I360" s="97" t="s">
        <v>412</v>
      </c>
      <c r="J360" s="97" t="s">
        <v>813</v>
      </c>
      <c r="K360" s="97" t="s">
        <v>66</v>
      </c>
    </row>
    <row r="361" spans="1:11" x14ac:dyDescent="0.2">
      <c r="A361" s="109" t="s">
        <v>370</v>
      </c>
      <c r="B361" s="94"/>
      <c r="C361" s="94" t="s">
        <v>194</v>
      </c>
      <c r="D361" s="94"/>
      <c r="E361" s="94" t="s">
        <v>194</v>
      </c>
      <c r="F361" s="94" t="s">
        <v>199</v>
      </c>
      <c r="G361" s="94"/>
      <c r="H361" s="94" t="s">
        <v>199</v>
      </c>
      <c r="I361" s="94" t="s">
        <v>827</v>
      </c>
      <c r="J361" s="94" t="s">
        <v>11</v>
      </c>
      <c r="K361" s="94"/>
    </row>
    <row r="362" spans="1:11" x14ac:dyDescent="0.2">
      <c r="A362" s="72" t="s">
        <v>292</v>
      </c>
      <c r="B362" s="73">
        <v>744</v>
      </c>
      <c r="C362" s="36">
        <v>178</v>
      </c>
      <c r="D362" s="49">
        <v>310</v>
      </c>
      <c r="E362" s="37">
        <v>157</v>
      </c>
      <c r="F362" s="50">
        <v>153</v>
      </c>
      <c r="G362" s="49">
        <v>168</v>
      </c>
      <c r="H362" s="50">
        <v>163</v>
      </c>
      <c r="I362" s="37">
        <v>5</v>
      </c>
      <c r="J362" s="36">
        <v>5</v>
      </c>
      <c r="K362" s="50">
        <v>83</v>
      </c>
    </row>
    <row r="363" spans="1:11" x14ac:dyDescent="0.2">
      <c r="A363" s="74" t="s">
        <v>10</v>
      </c>
      <c r="B363" s="73">
        <f t="shared" ref="B363:K363" si="31">SUM(B362)</f>
        <v>744</v>
      </c>
      <c r="C363" s="36">
        <f t="shared" si="31"/>
        <v>178</v>
      </c>
      <c r="D363" s="36">
        <f t="shared" si="31"/>
        <v>310</v>
      </c>
      <c r="E363" s="37">
        <f t="shared" si="31"/>
        <v>157</v>
      </c>
      <c r="F363" s="37">
        <f t="shared" si="31"/>
        <v>153</v>
      </c>
      <c r="G363" s="36">
        <f t="shared" si="31"/>
        <v>168</v>
      </c>
      <c r="H363" s="37">
        <f t="shared" si="31"/>
        <v>163</v>
      </c>
      <c r="I363" s="37">
        <f t="shared" si="31"/>
        <v>5</v>
      </c>
      <c r="J363" s="36">
        <f t="shared" si="31"/>
        <v>5</v>
      </c>
      <c r="K363" s="37">
        <f t="shared" si="31"/>
        <v>83</v>
      </c>
    </row>
    <row r="365" spans="1:11" ht="60" customHeight="1" x14ac:dyDescent="0.2">
      <c r="A365" s="92" t="s">
        <v>561</v>
      </c>
      <c r="B365" s="93" t="s">
        <v>65</v>
      </c>
      <c r="C365" s="93" t="s">
        <v>675</v>
      </c>
      <c r="D365" s="93" t="s">
        <v>21</v>
      </c>
      <c r="E365" s="93" t="s">
        <v>66</v>
      </c>
    </row>
    <row r="366" spans="1:11" x14ac:dyDescent="0.2">
      <c r="A366" s="109" t="s">
        <v>369</v>
      </c>
      <c r="B366" s="94"/>
      <c r="C366" s="94" t="s">
        <v>199</v>
      </c>
      <c r="D366" s="94"/>
      <c r="E366" s="94"/>
    </row>
    <row r="367" spans="1:11" x14ac:dyDescent="0.2">
      <c r="A367" s="72" t="s">
        <v>527</v>
      </c>
      <c r="B367" s="73">
        <v>157</v>
      </c>
      <c r="C367" s="36">
        <v>125</v>
      </c>
      <c r="D367" s="36">
        <v>1</v>
      </c>
      <c r="E367" s="25">
        <v>31</v>
      </c>
    </row>
    <row r="368" spans="1:11" x14ac:dyDescent="0.2">
      <c r="A368" s="74" t="s">
        <v>10</v>
      </c>
      <c r="B368" s="73">
        <f>SUM(B367)</f>
        <v>157</v>
      </c>
      <c r="C368" s="36">
        <f>SUM(C367)</f>
        <v>125</v>
      </c>
      <c r="D368" s="36">
        <f>SUM(D367)</f>
        <v>1</v>
      </c>
      <c r="E368" s="25">
        <f>SUM(E367)</f>
        <v>31</v>
      </c>
    </row>
    <row r="370" spans="1:6" ht="60" customHeight="1" x14ac:dyDescent="0.2">
      <c r="A370" s="92" t="s">
        <v>562</v>
      </c>
      <c r="B370" s="93" t="s">
        <v>65</v>
      </c>
      <c r="C370" s="93" t="s">
        <v>676</v>
      </c>
      <c r="D370" s="93" t="s">
        <v>21</v>
      </c>
      <c r="E370" s="93" t="s">
        <v>66</v>
      </c>
    </row>
    <row r="371" spans="1:6" x14ac:dyDescent="0.2">
      <c r="A371" s="109" t="s">
        <v>369</v>
      </c>
      <c r="B371" s="94"/>
      <c r="C371" s="94" t="s">
        <v>199</v>
      </c>
      <c r="D371" s="94"/>
      <c r="E371" s="94"/>
    </row>
    <row r="372" spans="1:6" x14ac:dyDescent="0.2">
      <c r="A372" s="72" t="s">
        <v>527</v>
      </c>
      <c r="B372" s="73">
        <v>157</v>
      </c>
      <c r="C372" s="36">
        <v>136</v>
      </c>
      <c r="D372" s="36">
        <v>0</v>
      </c>
      <c r="E372" s="25">
        <v>21</v>
      </c>
    </row>
    <row r="373" spans="1:6" x14ac:dyDescent="0.2">
      <c r="A373" s="74" t="s">
        <v>10</v>
      </c>
      <c r="B373" s="73">
        <f>SUM(B372)</f>
        <v>157</v>
      </c>
      <c r="C373" s="36">
        <f>SUM(C372)</f>
        <v>136</v>
      </c>
      <c r="D373" s="36">
        <f>SUM(D372)</f>
        <v>0</v>
      </c>
      <c r="E373" s="25">
        <f>SUM(E372)</f>
        <v>21</v>
      </c>
    </row>
    <row r="375" spans="1:6" ht="60" customHeight="1" x14ac:dyDescent="0.2">
      <c r="A375" s="92" t="s">
        <v>563</v>
      </c>
      <c r="B375" s="93" t="s">
        <v>65</v>
      </c>
      <c r="C375" s="93" t="s">
        <v>677</v>
      </c>
      <c r="D375" s="93" t="s">
        <v>21</v>
      </c>
      <c r="E375" s="93" t="s">
        <v>66</v>
      </c>
    </row>
    <row r="376" spans="1:6" x14ac:dyDescent="0.2">
      <c r="A376" s="109" t="s">
        <v>369</v>
      </c>
      <c r="B376" s="94"/>
      <c r="C376" s="94" t="s">
        <v>199</v>
      </c>
      <c r="D376" s="94"/>
      <c r="E376" s="94"/>
    </row>
    <row r="377" spans="1:6" x14ac:dyDescent="0.2">
      <c r="A377" s="72" t="s">
        <v>527</v>
      </c>
      <c r="B377" s="73">
        <v>157</v>
      </c>
      <c r="C377" s="36">
        <v>121</v>
      </c>
      <c r="D377" s="36">
        <v>1</v>
      </c>
      <c r="E377" s="25">
        <v>35</v>
      </c>
    </row>
    <row r="378" spans="1:6" x14ac:dyDescent="0.2">
      <c r="A378" s="74" t="s">
        <v>10</v>
      </c>
      <c r="B378" s="73">
        <f>SUM(B377)</f>
        <v>157</v>
      </c>
      <c r="C378" s="36">
        <f>SUM(C377)</f>
        <v>121</v>
      </c>
      <c r="D378" s="36">
        <f>SUM(D377)</f>
        <v>1</v>
      </c>
      <c r="E378" s="25">
        <f>SUM(E377)</f>
        <v>35</v>
      </c>
    </row>
    <row r="379" spans="1:6" x14ac:dyDescent="0.2">
      <c r="A379" s="5"/>
      <c r="B379" s="66"/>
      <c r="C379" s="5"/>
      <c r="D379" s="5"/>
      <c r="E379" s="17"/>
    </row>
    <row r="380" spans="1:6" ht="60" customHeight="1" x14ac:dyDescent="0.2">
      <c r="A380" s="92" t="s">
        <v>564</v>
      </c>
      <c r="B380" s="93" t="s">
        <v>65</v>
      </c>
      <c r="C380" s="93" t="s">
        <v>678</v>
      </c>
      <c r="D380" s="93" t="s">
        <v>679</v>
      </c>
      <c r="E380" s="93" t="s">
        <v>21</v>
      </c>
      <c r="F380" s="93" t="s">
        <v>66</v>
      </c>
    </row>
    <row r="381" spans="1:6" x14ac:dyDescent="0.2">
      <c r="A381" s="109" t="s">
        <v>370</v>
      </c>
      <c r="B381" s="94"/>
      <c r="C381" s="94" t="s">
        <v>199</v>
      </c>
      <c r="D381" s="94" t="s">
        <v>199</v>
      </c>
      <c r="E381" s="94"/>
      <c r="F381" s="94"/>
    </row>
    <row r="382" spans="1:6" x14ac:dyDescent="0.2">
      <c r="A382" s="72" t="s">
        <v>527</v>
      </c>
      <c r="B382" s="73">
        <v>314</v>
      </c>
      <c r="C382" s="36">
        <v>127</v>
      </c>
      <c r="D382" s="36">
        <v>132</v>
      </c>
      <c r="E382" s="36">
        <v>0</v>
      </c>
      <c r="F382" s="36">
        <v>55</v>
      </c>
    </row>
    <row r="383" spans="1:6" x14ac:dyDescent="0.2">
      <c r="A383" s="74" t="s">
        <v>10</v>
      </c>
      <c r="B383" s="73">
        <f>SUM(B382)</f>
        <v>314</v>
      </c>
      <c r="C383" s="36">
        <f>SUM(C382)</f>
        <v>127</v>
      </c>
      <c r="D383" s="36">
        <f>SUM(D382)</f>
        <v>132</v>
      </c>
      <c r="E383" s="36">
        <f>SUM(E382)</f>
        <v>0</v>
      </c>
      <c r="F383" s="36">
        <f>SUM(F382)</f>
        <v>55</v>
      </c>
    </row>
    <row r="384" spans="1:6" x14ac:dyDescent="0.2">
      <c r="A384" s="77"/>
      <c r="B384" s="78"/>
      <c r="C384" s="77"/>
      <c r="D384" s="77"/>
      <c r="E384" s="77"/>
      <c r="F384" s="77"/>
    </row>
    <row r="385" spans="1:6" x14ac:dyDescent="0.2">
      <c r="A385" s="77"/>
      <c r="B385" s="78"/>
      <c r="C385" s="77"/>
      <c r="D385" s="77"/>
      <c r="E385" s="77"/>
      <c r="F385" s="77"/>
    </row>
    <row r="386" spans="1:6" x14ac:dyDescent="0.2">
      <c r="A386" s="77"/>
      <c r="B386" s="78"/>
      <c r="C386" s="77"/>
      <c r="D386" s="77"/>
      <c r="E386" s="77"/>
      <c r="F386" s="77"/>
    </row>
    <row r="388" spans="1:6" ht="60" customHeight="1" x14ac:dyDescent="0.2">
      <c r="A388" s="92" t="s">
        <v>565</v>
      </c>
      <c r="B388" s="93" t="s">
        <v>65</v>
      </c>
      <c r="C388" s="93" t="s">
        <v>680</v>
      </c>
      <c r="D388" s="93" t="s">
        <v>21</v>
      </c>
      <c r="E388" s="93" t="s">
        <v>66</v>
      </c>
    </row>
    <row r="389" spans="1:6" x14ac:dyDescent="0.2">
      <c r="A389" s="109" t="s">
        <v>369</v>
      </c>
      <c r="B389" s="94"/>
      <c r="C389" s="94" t="s">
        <v>194</v>
      </c>
      <c r="D389" s="94"/>
      <c r="E389" s="94"/>
    </row>
    <row r="390" spans="1:6" x14ac:dyDescent="0.2">
      <c r="A390" s="72" t="s">
        <v>527</v>
      </c>
      <c r="B390" s="73">
        <v>157</v>
      </c>
      <c r="C390" s="36">
        <v>108</v>
      </c>
      <c r="D390" s="36">
        <v>0</v>
      </c>
      <c r="E390" s="25">
        <v>49</v>
      </c>
    </row>
    <row r="391" spans="1:6" x14ac:dyDescent="0.2">
      <c r="A391" s="74" t="s">
        <v>10</v>
      </c>
      <c r="B391" s="73">
        <f>SUM(B390)</f>
        <v>157</v>
      </c>
      <c r="C391" s="36">
        <f>SUM(C390)</f>
        <v>108</v>
      </c>
      <c r="D391" s="36">
        <f>SUM(D390)</f>
        <v>0</v>
      </c>
      <c r="E391" s="25">
        <f>SUM(E390)</f>
        <v>49</v>
      </c>
    </row>
    <row r="393" spans="1:6" ht="60" customHeight="1" x14ac:dyDescent="0.2">
      <c r="A393" s="92" t="s">
        <v>566</v>
      </c>
      <c r="B393" s="93" t="s">
        <v>65</v>
      </c>
      <c r="C393" s="93" t="s">
        <v>681</v>
      </c>
      <c r="D393" s="93" t="s">
        <v>21</v>
      </c>
      <c r="E393" s="93" t="s">
        <v>66</v>
      </c>
    </row>
    <row r="394" spans="1:6" x14ac:dyDescent="0.2">
      <c r="A394" s="109" t="s">
        <v>369</v>
      </c>
      <c r="B394" s="94"/>
      <c r="C394" s="94" t="s">
        <v>199</v>
      </c>
      <c r="D394" s="94"/>
      <c r="E394" s="94"/>
    </row>
    <row r="395" spans="1:6" x14ac:dyDescent="0.2">
      <c r="A395" s="72" t="s">
        <v>527</v>
      </c>
      <c r="B395" s="73">
        <v>157</v>
      </c>
      <c r="C395" s="36">
        <v>137</v>
      </c>
      <c r="D395" s="36">
        <v>0</v>
      </c>
      <c r="E395" s="25">
        <v>20</v>
      </c>
    </row>
    <row r="396" spans="1:6" x14ac:dyDescent="0.2">
      <c r="A396" s="74" t="s">
        <v>10</v>
      </c>
      <c r="B396" s="73">
        <f>SUM(B395)</f>
        <v>157</v>
      </c>
      <c r="C396" s="36">
        <f>SUM(C395)</f>
        <v>137</v>
      </c>
      <c r="D396" s="36">
        <f>SUM(D395)</f>
        <v>0</v>
      </c>
      <c r="E396" s="25">
        <f>SUM(E395)</f>
        <v>20</v>
      </c>
    </row>
    <row r="398" spans="1:6" ht="60" customHeight="1" x14ac:dyDescent="0.2">
      <c r="A398" s="92" t="s">
        <v>567</v>
      </c>
      <c r="B398" s="92"/>
      <c r="C398" s="93" t="s">
        <v>682</v>
      </c>
      <c r="D398" s="93" t="s">
        <v>21</v>
      </c>
      <c r="E398" s="93" t="s">
        <v>66</v>
      </c>
    </row>
    <row r="399" spans="1:6" x14ac:dyDescent="0.2">
      <c r="A399" s="109" t="s">
        <v>369</v>
      </c>
      <c r="B399" s="94"/>
      <c r="C399" s="94" t="s">
        <v>199</v>
      </c>
      <c r="D399" s="94"/>
      <c r="E399" s="94"/>
    </row>
    <row r="400" spans="1:6" x14ac:dyDescent="0.2">
      <c r="A400" s="72" t="s">
        <v>295</v>
      </c>
      <c r="B400" s="73">
        <v>256</v>
      </c>
      <c r="C400" s="36">
        <v>205</v>
      </c>
      <c r="D400" s="36">
        <v>1</v>
      </c>
      <c r="E400" s="25">
        <v>50</v>
      </c>
    </row>
    <row r="401" spans="1:6" x14ac:dyDescent="0.2">
      <c r="A401" s="72" t="s">
        <v>121</v>
      </c>
      <c r="B401" s="73">
        <v>229</v>
      </c>
      <c r="C401" s="36">
        <v>197</v>
      </c>
      <c r="D401" s="36">
        <v>0</v>
      </c>
      <c r="E401" s="25">
        <v>32</v>
      </c>
    </row>
    <row r="402" spans="1:6" x14ac:dyDescent="0.2">
      <c r="A402" s="74" t="s">
        <v>10</v>
      </c>
      <c r="B402" s="73">
        <f>SUM(B400:B401)</f>
        <v>485</v>
      </c>
      <c r="C402" s="36">
        <f>SUM(C400:C401)</f>
        <v>402</v>
      </c>
      <c r="D402" s="36">
        <f>SUM(D400:D401)</f>
        <v>1</v>
      </c>
      <c r="E402" s="25">
        <f>SUM(E400:E401)</f>
        <v>82</v>
      </c>
    </row>
    <row r="403" spans="1:6" x14ac:dyDescent="0.2">
      <c r="A403" s="77"/>
      <c r="B403" s="78"/>
      <c r="C403" s="77"/>
      <c r="D403" s="77"/>
      <c r="E403" s="91"/>
    </row>
    <row r="404" spans="1:6" ht="60" customHeight="1" x14ac:dyDescent="0.2">
      <c r="A404" s="92" t="s">
        <v>568</v>
      </c>
      <c r="B404" s="93" t="s">
        <v>65</v>
      </c>
      <c r="C404" s="93" t="s">
        <v>683</v>
      </c>
      <c r="D404" s="105" t="s">
        <v>21</v>
      </c>
      <c r="E404" s="93" t="s">
        <v>66</v>
      </c>
    </row>
    <row r="405" spans="1:6" x14ac:dyDescent="0.2">
      <c r="A405" s="109" t="s">
        <v>369</v>
      </c>
      <c r="B405" s="94"/>
      <c r="C405" s="94" t="s">
        <v>199</v>
      </c>
      <c r="D405" s="94"/>
      <c r="E405" s="94"/>
    </row>
    <row r="406" spans="1:6" x14ac:dyDescent="0.2">
      <c r="A406" s="72" t="s">
        <v>295</v>
      </c>
      <c r="B406" s="73">
        <v>256</v>
      </c>
      <c r="C406" s="36">
        <v>205</v>
      </c>
      <c r="D406" s="36">
        <v>1</v>
      </c>
      <c r="E406" s="25">
        <v>50</v>
      </c>
    </row>
    <row r="407" spans="1:6" x14ac:dyDescent="0.2">
      <c r="A407" s="72" t="s">
        <v>121</v>
      </c>
      <c r="B407" s="73">
        <v>229</v>
      </c>
      <c r="C407" s="36">
        <v>196</v>
      </c>
      <c r="D407" s="36">
        <v>0</v>
      </c>
      <c r="E407" s="25">
        <v>33</v>
      </c>
    </row>
    <row r="408" spans="1:6" x14ac:dyDescent="0.2">
      <c r="A408" s="74" t="s">
        <v>10</v>
      </c>
      <c r="B408" s="73">
        <f>SUM(B406:B407)</f>
        <v>485</v>
      </c>
      <c r="C408" s="36">
        <f>SUM(C406:C407)</f>
        <v>401</v>
      </c>
      <c r="D408" s="36">
        <f>SUM(D406:D407)</f>
        <v>1</v>
      </c>
      <c r="E408" s="25">
        <f>SUM(E406:E407)</f>
        <v>83</v>
      </c>
    </row>
    <row r="410" spans="1:6" ht="68.099999999999994" customHeight="1" x14ac:dyDescent="0.2">
      <c r="A410" s="92" t="s">
        <v>569</v>
      </c>
      <c r="B410" s="93" t="s">
        <v>65</v>
      </c>
      <c r="C410" s="93" t="s">
        <v>684</v>
      </c>
      <c r="D410" s="93" t="s">
        <v>685</v>
      </c>
      <c r="E410" s="93" t="s">
        <v>21</v>
      </c>
      <c r="F410" s="93" t="s">
        <v>66</v>
      </c>
    </row>
    <row r="411" spans="1:6" x14ac:dyDescent="0.2">
      <c r="A411" s="109" t="s">
        <v>370</v>
      </c>
      <c r="B411" s="94"/>
      <c r="C411" s="94" t="s">
        <v>199</v>
      </c>
      <c r="D411" s="94" t="s">
        <v>199</v>
      </c>
      <c r="E411" s="94"/>
      <c r="F411" s="94"/>
    </row>
    <row r="412" spans="1:6" x14ac:dyDescent="0.2">
      <c r="A412" s="72" t="s">
        <v>295</v>
      </c>
      <c r="B412" s="73">
        <v>512</v>
      </c>
      <c r="C412" s="36">
        <v>201</v>
      </c>
      <c r="D412" s="36">
        <v>194</v>
      </c>
      <c r="E412" s="36">
        <v>2</v>
      </c>
      <c r="F412" s="36">
        <v>115</v>
      </c>
    </row>
    <row r="413" spans="1:6" x14ac:dyDescent="0.2">
      <c r="A413" s="72" t="s">
        <v>121</v>
      </c>
      <c r="B413" s="73">
        <v>458</v>
      </c>
      <c r="C413" s="36">
        <v>193</v>
      </c>
      <c r="D413" s="36">
        <v>181</v>
      </c>
      <c r="E413" s="36">
        <v>0</v>
      </c>
      <c r="F413" s="36">
        <v>84</v>
      </c>
    </row>
    <row r="414" spans="1:6" x14ac:dyDescent="0.2">
      <c r="A414" s="74" t="s">
        <v>10</v>
      </c>
      <c r="B414" s="73">
        <f>SUM(B412:B413)</f>
        <v>970</v>
      </c>
      <c r="C414" s="36">
        <f>SUM(C412:C413)</f>
        <v>394</v>
      </c>
      <c r="D414" s="36">
        <f>SUM(D412:D413)</f>
        <v>375</v>
      </c>
      <c r="E414" s="36">
        <f>SUM(E412:E413)</f>
        <v>2</v>
      </c>
      <c r="F414" s="36">
        <f>SUM(F412:F413)</f>
        <v>199</v>
      </c>
    </row>
    <row r="416" spans="1:6" ht="60" customHeight="1" x14ac:dyDescent="0.2">
      <c r="A416" s="92" t="s">
        <v>570</v>
      </c>
      <c r="B416" s="93" t="s">
        <v>65</v>
      </c>
      <c r="C416" s="93" t="s">
        <v>686</v>
      </c>
      <c r="D416" s="93" t="s">
        <v>814</v>
      </c>
      <c r="E416" s="93" t="s">
        <v>21</v>
      </c>
      <c r="F416" s="93" t="s">
        <v>66</v>
      </c>
    </row>
    <row r="417" spans="1:6" x14ac:dyDescent="0.2">
      <c r="A417" s="109" t="s">
        <v>369</v>
      </c>
      <c r="B417" s="94"/>
      <c r="C417" s="94" t="s">
        <v>199</v>
      </c>
      <c r="D417" s="94" t="s">
        <v>11</v>
      </c>
      <c r="E417" s="94"/>
      <c r="F417" s="94"/>
    </row>
    <row r="418" spans="1:6" x14ac:dyDescent="0.2">
      <c r="A418" s="72" t="s">
        <v>295</v>
      </c>
      <c r="B418" s="73">
        <v>256</v>
      </c>
      <c r="C418" s="36">
        <v>201</v>
      </c>
      <c r="D418" s="36">
        <v>3</v>
      </c>
      <c r="E418" s="49">
        <v>0</v>
      </c>
      <c r="F418" s="25">
        <v>52</v>
      </c>
    </row>
    <row r="419" spans="1:6" x14ac:dyDescent="0.2">
      <c r="A419" s="72" t="s">
        <v>121</v>
      </c>
      <c r="B419" s="73">
        <v>229</v>
      </c>
      <c r="C419" s="36">
        <v>197</v>
      </c>
      <c r="D419" s="49">
        <v>1</v>
      </c>
      <c r="E419" s="49">
        <v>2</v>
      </c>
      <c r="F419" s="25">
        <v>29</v>
      </c>
    </row>
    <row r="420" spans="1:6" x14ac:dyDescent="0.2">
      <c r="A420" s="74" t="s">
        <v>10</v>
      </c>
      <c r="B420" s="73">
        <f>SUM(B418:B419)</f>
        <v>485</v>
      </c>
      <c r="C420" s="36">
        <f>SUM(C418:C419)</f>
        <v>398</v>
      </c>
      <c r="D420" s="36">
        <f>SUM(D418:D419)</f>
        <v>4</v>
      </c>
      <c r="E420" s="36">
        <f>SUM(E418:E419)</f>
        <v>2</v>
      </c>
      <c r="F420" s="25">
        <f>SUM(F418:F419)</f>
        <v>81</v>
      </c>
    </row>
    <row r="422" spans="1:6" ht="60" customHeight="1" x14ac:dyDescent="0.2">
      <c r="A422" s="92" t="s">
        <v>571</v>
      </c>
      <c r="B422" s="93" t="s">
        <v>65</v>
      </c>
      <c r="C422" s="93" t="s">
        <v>424</v>
      </c>
      <c r="D422" s="93" t="s">
        <v>687</v>
      </c>
      <c r="E422" s="93" t="s">
        <v>815</v>
      </c>
      <c r="F422" s="93" t="s">
        <v>66</v>
      </c>
    </row>
    <row r="423" spans="1:6" x14ac:dyDescent="0.2">
      <c r="A423" s="109" t="s">
        <v>369</v>
      </c>
      <c r="B423" s="94"/>
      <c r="C423" s="94" t="s">
        <v>194</v>
      </c>
      <c r="D423" s="94" t="s">
        <v>199</v>
      </c>
      <c r="E423" s="94" t="s">
        <v>11</v>
      </c>
      <c r="F423" s="94"/>
    </row>
    <row r="424" spans="1:6" x14ac:dyDescent="0.2">
      <c r="A424" s="72" t="s">
        <v>528</v>
      </c>
      <c r="B424" s="73">
        <v>199</v>
      </c>
      <c r="C424" s="36">
        <v>55</v>
      </c>
      <c r="D424" s="36">
        <v>112</v>
      </c>
      <c r="E424" s="36">
        <v>0</v>
      </c>
      <c r="F424" s="36">
        <v>32</v>
      </c>
    </row>
    <row r="425" spans="1:6" x14ac:dyDescent="0.2">
      <c r="A425" s="72" t="s">
        <v>123</v>
      </c>
      <c r="B425" s="73">
        <v>175</v>
      </c>
      <c r="C425" s="36">
        <v>47</v>
      </c>
      <c r="D425" s="36">
        <v>112</v>
      </c>
      <c r="E425" s="36">
        <v>0</v>
      </c>
      <c r="F425" s="36">
        <v>16</v>
      </c>
    </row>
    <row r="426" spans="1:6" x14ac:dyDescent="0.2">
      <c r="A426" s="72" t="s">
        <v>286</v>
      </c>
      <c r="B426" s="73">
        <v>173</v>
      </c>
      <c r="C426" s="36">
        <v>54</v>
      </c>
      <c r="D426" s="36">
        <v>97</v>
      </c>
      <c r="E426" s="36">
        <v>4</v>
      </c>
      <c r="F426" s="36">
        <v>18</v>
      </c>
    </row>
    <row r="427" spans="1:6" x14ac:dyDescent="0.2">
      <c r="A427" s="72" t="s">
        <v>125</v>
      </c>
      <c r="B427" s="73">
        <v>256</v>
      </c>
      <c r="C427" s="36">
        <v>97</v>
      </c>
      <c r="D427" s="36">
        <v>136</v>
      </c>
      <c r="E427" s="36">
        <v>0</v>
      </c>
      <c r="F427" s="36">
        <v>23</v>
      </c>
    </row>
    <row r="428" spans="1:6" x14ac:dyDescent="0.2">
      <c r="A428" s="72" t="s">
        <v>288</v>
      </c>
      <c r="B428" s="73">
        <v>153</v>
      </c>
      <c r="C428" s="36">
        <v>48</v>
      </c>
      <c r="D428" s="36">
        <v>85</v>
      </c>
      <c r="E428" s="36">
        <v>1</v>
      </c>
      <c r="F428" s="36">
        <v>19</v>
      </c>
    </row>
    <row r="429" spans="1:6" x14ac:dyDescent="0.2">
      <c r="A429" s="72" t="s">
        <v>529</v>
      </c>
      <c r="B429" s="73">
        <v>217</v>
      </c>
      <c r="C429" s="36">
        <v>69</v>
      </c>
      <c r="D429" s="36">
        <v>110</v>
      </c>
      <c r="E429" s="36">
        <v>1</v>
      </c>
      <c r="F429" s="36">
        <v>37</v>
      </c>
    </row>
    <row r="430" spans="1:6" x14ac:dyDescent="0.2">
      <c r="A430" s="72" t="s">
        <v>128</v>
      </c>
      <c r="B430" s="73">
        <v>133</v>
      </c>
      <c r="C430" s="36">
        <v>42</v>
      </c>
      <c r="D430" s="36">
        <v>78</v>
      </c>
      <c r="E430" s="36">
        <v>0</v>
      </c>
      <c r="F430" s="36">
        <v>13</v>
      </c>
    </row>
    <row r="431" spans="1:6" x14ac:dyDescent="0.2">
      <c r="A431" s="72" t="s">
        <v>129</v>
      </c>
      <c r="B431" s="73">
        <v>237</v>
      </c>
      <c r="C431" s="36">
        <v>110</v>
      </c>
      <c r="D431" s="36">
        <v>97</v>
      </c>
      <c r="E431" s="36">
        <v>0</v>
      </c>
      <c r="F431" s="36">
        <v>30</v>
      </c>
    </row>
    <row r="432" spans="1:6" x14ac:dyDescent="0.2">
      <c r="A432" s="74" t="s">
        <v>10</v>
      </c>
      <c r="B432" s="73">
        <f>SUM(B424:B431)</f>
        <v>1543</v>
      </c>
      <c r="C432" s="36">
        <f>SUM(C424:C431)</f>
        <v>522</v>
      </c>
      <c r="D432" s="36">
        <f>SUM(D424:D431)</f>
        <v>827</v>
      </c>
      <c r="E432" s="36">
        <f>SUM(E424:E431)</f>
        <v>6</v>
      </c>
      <c r="F432" s="36">
        <f>SUM(F424:F431)</f>
        <v>188</v>
      </c>
    </row>
    <row r="433" spans="1:13" x14ac:dyDescent="0.2">
      <c r="A433" s="77"/>
      <c r="B433" s="78"/>
      <c r="C433" s="77"/>
      <c r="D433" s="77"/>
      <c r="E433" s="77"/>
      <c r="F433" s="77"/>
    </row>
    <row r="434" spans="1:13" x14ac:dyDescent="0.2">
      <c r="A434" s="77"/>
      <c r="B434" s="78"/>
      <c r="C434" s="77"/>
      <c r="D434" s="77"/>
      <c r="E434" s="77"/>
      <c r="F434" s="77"/>
    </row>
    <row r="435" spans="1:13" x14ac:dyDescent="0.2">
      <c r="A435" s="77"/>
      <c r="B435" s="78"/>
      <c r="C435" s="77"/>
      <c r="D435" s="77"/>
      <c r="E435" s="77"/>
      <c r="F435" s="77"/>
    </row>
    <row r="436" spans="1:13" x14ac:dyDescent="0.2">
      <c r="A436" s="77"/>
      <c r="B436" s="78"/>
      <c r="C436" s="77"/>
      <c r="D436" s="77"/>
      <c r="E436" s="77"/>
      <c r="F436" s="77"/>
    </row>
    <row r="437" spans="1:13" x14ac:dyDescent="0.2">
      <c r="A437" s="77"/>
      <c r="B437" s="78"/>
      <c r="C437" s="77"/>
      <c r="D437" s="77"/>
      <c r="E437" s="77"/>
      <c r="F437" s="77"/>
    </row>
    <row r="438" spans="1:13" x14ac:dyDescent="0.2">
      <c r="A438" s="77"/>
      <c r="B438" s="78"/>
      <c r="C438" s="77"/>
      <c r="D438" s="77"/>
      <c r="E438" s="77"/>
      <c r="F438" s="77"/>
    </row>
    <row r="439" spans="1:13" x14ac:dyDescent="0.2">
      <c r="A439" s="77"/>
      <c r="B439" s="78"/>
      <c r="C439" s="77"/>
      <c r="D439" s="77"/>
      <c r="E439" s="77"/>
      <c r="F439" s="77"/>
    </row>
    <row r="441" spans="1:13" x14ac:dyDescent="0.2">
      <c r="A441" s="99"/>
      <c r="B441" s="99"/>
      <c r="C441" s="89" t="s">
        <v>13</v>
      </c>
      <c r="D441" s="99"/>
      <c r="E441" s="99"/>
      <c r="F441" s="99"/>
      <c r="G441" s="99"/>
      <c r="H441" s="89" t="s">
        <v>13</v>
      </c>
      <c r="I441" s="89" t="s">
        <v>13</v>
      </c>
      <c r="J441" s="99"/>
      <c r="K441" s="99"/>
      <c r="L441" s="89" t="s">
        <v>213</v>
      </c>
      <c r="M441" s="99"/>
    </row>
    <row r="442" spans="1:13" ht="60" customHeight="1" x14ac:dyDescent="0.2">
      <c r="A442" s="96" t="s">
        <v>572</v>
      </c>
      <c r="B442" s="97" t="s">
        <v>65</v>
      </c>
      <c r="C442" s="97" t="s">
        <v>375</v>
      </c>
      <c r="D442" s="97" t="s">
        <v>689</v>
      </c>
      <c r="E442" s="97" t="s">
        <v>453</v>
      </c>
      <c r="F442" s="97" t="s">
        <v>453</v>
      </c>
      <c r="G442" s="97" t="s">
        <v>453</v>
      </c>
      <c r="H442" s="97" t="s">
        <v>384</v>
      </c>
      <c r="I442" s="97" t="s">
        <v>442</v>
      </c>
      <c r="J442" s="97" t="s">
        <v>688</v>
      </c>
      <c r="K442" s="97" t="s">
        <v>454</v>
      </c>
      <c r="L442" s="97" t="s">
        <v>21</v>
      </c>
      <c r="M442" s="97" t="s">
        <v>66</v>
      </c>
    </row>
    <row r="443" spans="1:13" x14ac:dyDescent="0.2">
      <c r="A443" s="109" t="s">
        <v>370</v>
      </c>
      <c r="B443" s="94"/>
      <c r="C443" s="94"/>
      <c r="D443" s="94" t="s">
        <v>194</v>
      </c>
      <c r="E443" s="94" t="s">
        <v>195</v>
      </c>
      <c r="F443" s="94" t="s">
        <v>196</v>
      </c>
      <c r="G443" s="94" t="s">
        <v>197</v>
      </c>
      <c r="H443" s="94" t="s">
        <v>199</v>
      </c>
      <c r="I443" s="94"/>
      <c r="J443" s="94" t="s">
        <v>199</v>
      </c>
      <c r="K443" s="94" t="s">
        <v>195</v>
      </c>
      <c r="L443" s="94"/>
      <c r="M443" s="94"/>
    </row>
    <row r="444" spans="1:13" x14ac:dyDescent="0.2">
      <c r="A444" s="72" t="s">
        <v>528</v>
      </c>
      <c r="B444" s="73">
        <v>398</v>
      </c>
      <c r="C444" s="36">
        <v>104</v>
      </c>
      <c r="D444" s="37">
        <v>73</v>
      </c>
      <c r="E444" s="37">
        <v>15</v>
      </c>
      <c r="F444" s="37">
        <v>9</v>
      </c>
      <c r="G444" s="37">
        <v>7</v>
      </c>
      <c r="H444" s="36">
        <v>72</v>
      </c>
      <c r="I444" s="36">
        <v>156</v>
      </c>
      <c r="J444" s="37">
        <v>118</v>
      </c>
      <c r="K444" s="37">
        <v>38</v>
      </c>
      <c r="L444" s="36">
        <v>0</v>
      </c>
      <c r="M444" s="36">
        <v>66</v>
      </c>
    </row>
    <row r="445" spans="1:13" x14ac:dyDescent="0.2">
      <c r="A445" s="72" t="s">
        <v>123</v>
      </c>
      <c r="B445" s="73">
        <v>350</v>
      </c>
      <c r="C445" s="36">
        <v>103</v>
      </c>
      <c r="D445" s="37">
        <v>72</v>
      </c>
      <c r="E445" s="37">
        <v>17</v>
      </c>
      <c r="F445" s="37">
        <v>11</v>
      </c>
      <c r="G445" s="37">
        <v>3</v>
      </c>
      <c r="H445" s="36">
        <v>57</v>
      </c>
      <c r="I445" s="36">
        <v>137</v>
      </c>
      <c r="J445" s="37">
        <v>111</v>
      </c>
      <c r="K445" s="37">
        <v>26</v>
      </c>
      <c r="L445" s="36">
        <v>0</v>
      </c>
      <c r="M445" s="36">
        <v>53</v>
      </c>
    </row>
    <row r="446" spans="1:13" x14ac:dyDescent="0.2">
      <c r="A446" s="72" t="s">
        <v>286</v>
      </c>
      <c r="B446" s="73">
        <v>346</v>
      </c>
      <c r="C446" s="36">
        <v>96</v>
      </c>
      <c r="D446" s="37">
        <v>60</v>
      </c>
      <c r="E446" s="37">
        <v>14</v>
      </c>
      <c r="F446" s="37">
        <v>15</v>
      </c>
      <c r="G446" s="37">
        <v>7</v>
      </c>
      <c r="H446" s="36">
        <v>65</v>
      </c>
      <c r="I446" s="36">
        <v>131</v>
      </c>
      <c r="J446" s="37">
        <v>106</v>
      </c>
      <c r="K446" s="37">
        <v>25</v>
      </c>
      <c r="L446" s="36">
        <v>0</v>
      </c>
      <c r="M446" s="49">
        <v>54</v>
      </c>
    </row>
    <row r="447" spans="1:13" x14ac:dyDescent="0.2">
      <c r="A447" s="72" t="s">
        <v>125</v>
      </c>
      <c r="B447" s="73">
        <v>512</v>
      </c>
      <c r="C447" s="36">
        <v>163</v>
      </c>
      <c r="D447" s="37">
        <v>113</v>
      </c>
      <c r="E447" s="37">
        <v>26</v>
      </c>
      <c r="F447" s="37">
        <v>20</v>
      </c>
      <c r="G447" s="37">
        <v>4</v>
      </c>
      <c r="H447" s="36">
        <v>74</v>
      </c>
      <c r="I447" s="36">
        <v>199</v>
      </c>
      <c r="J447" s="37">
        <v>154</v>
      </c>
      <c r="K447" s="37">
        <v>45</v>
      </c>
      <c r="L447" s="36">
        <v>2</v>
      </c>
      <c r="M447" s="49">
        <v>74</v>
      </c>
    </row>
    <row r="448" spans="1:13" x14ac:dyDescent="0.2">
      <c r="A448" s="72" t="s">
        <v>288</v>
      </c>
      <c r="B448" s="73">
        <v>306</v>
      </c>
      <c r="C448" s="36">
        <v>40</v>
      </c>
      <c r="D448" s="37">
        <v>27</v>
      </c>
      <c r="E448" s="37">
        <v>7</v>
      </c>
      <c r="F448" s="37">
        <v>4</v>
      </c>
      <c r="G448" s="37">
        <v>2</v>
      </c>
      <c r="H448" s="36">
        <v>109</v>
      </c>
      <c r="I448" s="36">
        <v>117</v>
      </c>
      <c r="J448" s="37">
        <v>99</v>
      </c>
      <c r="K448" s="37">
        <v>18</v>
      </c>
      <c r="L448" s="36">
        <v>0</v>
      </c>
      <c r="M448" s="49">
        <v>40</v>
      </c>
    </row>
    <row r="449" spans="1:13" x14ac:dyDescent="0.2">
      <c r="A449" s="72" t="s">
        <v>529</v>
      </c>
      <c r="B449" s="73">
        <v>434</v>
      </c>
      <c r="C449" s="36">
        <v>82</v>
      </c>
      <c r="D449" s="37">
        <v>50</v>
      </c>
      <c r="E449" s="37">
        <v>7</v>
      </c>
      <c r="F449" s="37">
        <v>17</v>
      </c>
      <c r="G449" s="37">
        <v>8</v>
      </c>
      <c r="H449" s="36">
        <v>145</v>
      </c>
      <c r="I449" s="36">
        <v>137</v>
      </c>
      <c r="J449" s="37">
        <v>119</v>
      </c>
      <c r="K449" s="37">
        <v>18</v>
      </c>
      <c r="L449" s="36">
        <v>0</v>
      </c>
      <c r="M449" s="36">
        <v>70</v>
      </c>
    </row>
    <row r="450" spans="1:13" x14ac:dyDescent="0.2">
      <c r="A450" s="72" t="s">
        <v>128</v>
      </c>
      <c r="B450" s="73">
        <v>266</v>
      </c>
      <c r="C450" s="36">
        <v>70</v>
      </c>
      <c r="D450" s="37">
        <v>45</v>
      </c>
      <c r="E450" s="37">
        <v>11</v>
      </c>
      <c r="F450" s="37">
        <v>9</v>
      </c>
      <c r="G450" s="37">
        <v>5</v>
      </c>
      <c r="H450" s="36">
        <v>62</v>
      </c>
      <c r="I450" s="36">
        <v>97</v>
      </c>
      <c r="J450" s="37">
        <v>81</v>
      </c>
      <c r="K450" s="37">
        <v>16</v>
      </c>
      <c r="L450" s="36">
        <v>0</v>
      </c>
      <c r="M450" s="36">
        <v>37</v>
      </c>
    </row>
    <row r="451" spans="1:13" x14ac:dyDescent="0.2">
      <c r="A451" s="72" t="s">
        <v>129</v>
      </c>
      <c r="B451" s="73">
        <v>474</v>
      </c>
      <c r="C451" s="36">
        <v>164</v>
      </c>
      <c r="D451" s="37">
        <v>124</v>
      </c>
      <c r="E451" s="37">
        <v>15</v>
      </c>
      <c r="F451" s="37">
        <v>8</v>
      </c>
      <c r="G451" s="37">
        <v>17</v>
      </c>
      <c r="H451" s="36">
        <v>71</v>
      </c>
      <c r="I451" s="36">
        <v>144</v>
      </c>
      <c r="J451" s="37">
        <v>111</v>
      </c>
      <c r="K451" s="37">
        <v>33</v>
      </c>
      <c r="L451" s="36">
        <v>1</v>
      </c>
      <c r="M451" s="36">
        <v>94</v>
      </c>
    </row>
    <row r="452" spans="1:13" x14ac:dyDescent="0.2">
      <c r="A452" s="74" t="s">
        <v>10</v>
      </c>
      <c r="B452" s="73">
        <f t="shared" ref="B452:M452" si="32">SUM(B444:B451)</f>
        <v>3086</v>
      </c>
      <c r="C452" s="36">
        <f t="shared" si="32"/>
        <v>822</v>
      </c>
      <c r="D452" s="37">
        <f t="shared" si="32"/>
        <v>564</v>
      </c>
      <c r="E452" s="37">
        <f t="shared" si="32"/>
        <v>112</v>
      </c>
      <c r="F452" s="37">
        <f t="shared" si="32"/>
        <v>93</v>
      </c>
      <c r="G452" s="37">
        <f t="shared" si="32"/>
        <v>53</v>
      </c>
      <c r="H452" s="36">
        <f t="shared" si="32"/>
        <v>655</v>
      </c>
      <c r="I452" s="36">
        <f t="shared" si="32"/>
        <v>1118</v>
      </c>
      <c r="J452" s="37">
        <f t="shared" si="32"/>
        <v>899</v>
      </c>
      <c r="K452" s="37">
        <f t="shared" si="32"/>
        <v>219</v>
      </c>
      <c r="L452" s="36">
        <f t="shared" si="32"/>
        <v>3</v>
      </c>
      <c r="M452" s="36">
        <f t="shared" si="32"/>
        <v>488</v>
      </c>
    </row>
    <row r="454" spans="1:13" ht="60" customHeight="1" x14ac:dyDescent="0.2">
      <c r="A454" s="92" t="s">
        <v>573</v>
      </c>
      <c r="B454" s="93" t="s">
        <v>65</v>
      </c>
      <c r="C454" s="93" t="s">
        <v>690</v>
      </c>
      <c r="D454" s="93" t="s">
        <v>21</v>
      </c>
      <c r="E454" s="93" t="s">
        <v>66</v>
      </c>
    </row>
    <row r="455" spans="1:13" x14ac:dyDescent="0.2">
      <c r="A455" s="109" t="s">
        <v>369</v>
      </c>
      <c r="B455" s="94"/>
      <c r="C455" s="94" t="s">
        <v>199</v>
      </c>
      <c r="D455" s="94"/>
      <c r="E455" s="94"/>
    </row>
    <row r="456" spans="1:13" x14ac:dyDescent="0.2">
      <c r="A456" s="72" t="s">
        <v>130</v>
      </c>
      <c r="B456" s="73">
        <v>263</v>
      </c>
      <c r="C456" s="36">
        <v>212</v>
      </c>
      <c r="D456" s="36">
        <v>0</v>
      </c>
      <c r="E456" s="25">
        <v>51</v>
      </c>
    </row>
    <row r="457" spans="1:13" x14ac:dyDescent="0.2">
      <c r="A457" s="72" t="s">
        <v>530</v>
      </c>
      <c r="B457" s="73">
        <v>240</v>
      </c>
      <c r="C457" s="36">
        <v>201</v>
      </c>
      <c r="D457" s="36">
        <v>0</v>
      </c>
      <c r="E457" s="25">
        <v>39</v>
      </c>
    </row>
    <row r="458" spans="1:13" x14ac:dyDescent="0.2">
      <c r="A458" s="74" t="s">
        <v>10</v>
      </c>
      <c r="B458" s="73">
        <f>SUM(B456:B457)</f>
        <v>503</v>
      </c>
      <c r="C458" s="36">
        <f>SUM(C456:C457)</f>
        <v>413</v>
      </c>
      <c r="D458" s="36">
        <f>SUM(D456:D457)</f>
        <v>0</v>
      </c>
      <c r="E458" s="25">
        <f>SUM(E456:E457)</f>
        <v>90</v>
      </c>
    </row>
    <row r="459" spans="1:13" x14ac:dyDescent="0.2">
      <c r="A459" s="77"/>
      <c r="B459" s="78"/>
      <c r="C459" s="77"/>
      <c r="D459" s="77"/>
      <c r="E459" s="91"/>
    </row>
    <row r="460" spans="1:13" ht="60" customHeight="1" x14ac:dyDescent="0.2">
      <c r="A460" s="92" t="s">
        <v>574</v>
      </c>
      <c r="B460" s="93" t="s">
        <v>65</v>
      </c>
      <c r="C460" s="93" t="s">
        <v>691</v>
      </c>
      <c r="D460" s="93" t="s">
        <v>21</v>
      </c>
      <c r="E460" s="93" t="s">
        <v>66</v>
      </c>
    </row>
    <row r="461" spans="1:13" x14ac:dyDescent="0.2">
      <c r="A461" s="109" t="s">
        <v>369</v>
      </c>
      <c r="B461" s="94"/>
      <c r="C461" s="94" t="s">
        <v>199</v>
      </c>
      <c r="D461" s="94"/>
      <c r="E461" s="94"/>
    </row>
    <row r="462" spans="1:13" x14ac:dyDescent="0.2">
      <c r="A462" s="72" t="s">
        <v>130</v>
      </c>
      <c r="B462" s="73">
        <v>263</v>
      </c>
      <c r="C462" s="36">
        <v>217</v>
      </c>
      <c r="D462" s="36">
        <v>0</v>
      </c>
      <c r="E462" s="25">
        <v>46</v>
      </c>
    </row>
    <row r="463" spans="1:13" x14ac:dyDescent="0.2">
      <c r="A463" s="72" t="s">
        <v>530</v>
      </c>
      <c r="B463" s="73">
        <v>240</v>
      </c>
      <c r="C463" s="36">
        <v>189</v>
      </c>
      <c r="D463" s="36">
        <v>1</v>
      </c>
      <c r="E463" s="25">
        <v>50</v>
      </c>
    </row>
    <row r="464" spans="1:13" x14ac:dyDescent="0.2">
      <c r="A464" s="74" t="s">
        <v>10</v>
      </c>
      <c r="B464" s="73">
        <f>SUM(B462:B463)</f>
        <v>503</v>
      </c>
      <c r="C464" s="36">
        <f>SUM(C462:C463)</f>
        <v>406</v>
      </c>
      <c r="D464" s="36">
        <f>SUM(D462:D463)</f>
        <v>1</v>
      </c>
      <c r="E464" s="25">
        <f>SUM(E462:E463)</f>
        <v>96</v>
      </c>
    </row>
    <row r="465" spans="1:6" x14ac:dyDescent="0.2">
      <c r="A465" s="5"/>
      <c r="B465" s="66"/>
      <c r="C465" s="3"/>
      <c r="D465" s="3"/>
      <c r="E465" s="17"/>
    </row>
    <row r="466" spans="1:6" ht="60" customHeight="1" x14ac:dyDescent="0.2">
      <c r="A466" s="92" t="s">
        <v>575</v>
      </c>
      <c r="B466" s="93" t="s">
        <v>65</v>
      </c>
      <c r="C466" s="93" t="s">
        <v>692</v>
      </c>
      <c r="D466" s="93" t="s">
        <v>21</v>
      </c>
      <c r="E466" s="93" t="s">
        <v>66</v>
      </c>
    </row>
    <row r="467" spans="1:6" x14ac:dyDescent="0.2">
      <c r="A467" s="109" t="s">
        <v>369</v>
      </c>
      <c r="B467" s="94"/>
      <c r="C467" s="94" t="s">
        <v>199</v>
      </c>
      <c r="D467" s="94"/>
      <c r="E467" s="94"/>
    </row>
    <row r="468" spans="1:6" x14ac:dyDescent="0.2">
      <c r="A468" s="72" t="s">
        <v>130</v>
      </c>
      <c r="B468" s="73">
        <v>263</v>
      </c>
      <c r="C468" s="36">
        <v>205</v>
      </c>
      <c r="D468" s="36">
        <v>3</v>
      </c>
      <c r="E468" s="25">
        <v>55</v>
      </c>
    </row>
    <row r="469" spans="1:6" x14ac:dyDescent="0.2">
      <c r="A469" s="72" t="s">
        <v>530</v>
      </c>
      <c r="B469" s="73">
        <v>240</v>
      </c>
      <c r="C469" s="36">
        <v>189</v>
      </c>
      <c r="D469" s="36">
        <v>0</v>
      </c>
      <c r="E469" s="25">
        <v>51</v>
      </c>
    </row>
    <row r="470" spans="1:6" x14ac:dyDescent="0.2">
      <c r="A470" s="74" t="s">
        <v>10</v>
      </c>
      <c r="B470" s="73">
        <f>SUM(B468:B469)</f>
        <v>503</v>
      </c>
      <c r="C470" s="36">
        <f>SUM(C468:C469)</f>
        <v>394</v>
      </c>
      <c r="D470" s="36">
        <f>SUM(D468:D469)</f>
        <v>3</v>
      </c>
      <c r="E470" s="25">
        <f>SUM(E468:E469)</f>
        <v>106</v>
      </c>
    </row>
    <row r="472" spans="1:6" ht="60" customHeight="1" x14ac:dyDescent="0.2">
      <c r="A472" s="92" t="s">
        <v>576</v>
      </c>
      <c r="B472" s="93" t="s">
        <v>65</v>
      </c>
      <c r="C472" s="93" t="s">
        <v>693</v>
      </c>
      <c r="D472" s="93" t="s">
        <v>694</v>
      </c>
      <c r="E472" s="93" t="s">
        <v>21</v>
      </c>
      <c r="F472" s="93" t="s">
        <v>66</v>
      </c>
    </row>
    <row r="473" spans="1:6" x14ac:dyDescent="0.2">
      <c r="A473" s="109" t="s">
        <v>370</v>
      </c>
      <c r="B473" s="94"/>
      <c r="C473" s="94" t="s">
        <v>199</v>
      </c>
      <c r="D473" s="94" t="s">
        <v>199</v>
      </c>
      <c r="E473" s="94"/>
      <c r="F473" s="94"/>
    </row>
    <row r="474" spans="1:6" x14ac:dyDescent="0.2">
      <c r="A474" s="72" t="s">
        <v>130</v>
      </c>
      <c r="B474" s="73">
        <v>526</v>
      </c>
      <c r="C474" s="36">
        <v>204</v>
      </c>
      <c r="D474" s="36">
        <v>193</v>
      </c>
      <c r="E474" s="36">
        <v>0</v>
      </c>
      <c r="F474" s="36">
        <v>129</v>
      </c>
    </row>
    <row r="475" spans="1:6" x14ac:dyDescent="0.2">
      <c r="A475" s="72" t="s">
        <v>530</v>
      </c>
      <c r="B475" s="73">
        <v>480</v>
      </c>
      <c r="C475" s="36">
        <v>193</v>
      </c>
      <c r="D475" s="36">
        <v>178</v>
      </c>
      <c r="E475" s="36">
        <v>0</v>
      </c>
      <c r="F475" s="36">
        <v>109</v>
      </c>
    </row>
    <row r="476" spans="1:6" x14ac:dyDescent="0.2">
      <c r="A476" s="74" t="s">
        <v>10</v>
      </c>
      <c r="B476" s="73">
        <f>SUM(B474:B475)</f>
        <v>1006</v>
      </c>
      <c r="C476" s="36">
        <f>SUM(C474:C475)</f>
        <v>397</v>
      </c>
      <c r="D476" s="36">
        <f>SUM(D474:D475)</f>
        <v>371</v>
      </c>
      <c r="E476" s="36">
        <f>SUM(E474:E475)</f>
        <v>0</v>
      </c>
      <c r="F476" s="36">
        <f>SUM(F474:F475)</f>
        <v>238</v>
      </c>
    </row>
    <row r="478" spans="1:6" ht="60" customHeight="1" x14ac:dyDescent="0.2">
      <c r="A478" s="92" t="s">
        <v>577</v>
      </c>
      <c r="B478" s="93" t="s">
        <v>65</v>
      </c>
      <c r="C478" s="93" t="s">
        <v>695</v>
      </c>
      <c r="D478" s="93" t="s">
        <v>21</v>
      </c>
      <c r="E478" s="93" t="s">
        <v>66</v>
      </c>
    </row>
    <row r="479" spans="1:6" x14ac:dyDescent="0.2">
      <c r="A479" s="109" t="s">
        <v>369</v>
      </c>
      <c r="B479" s="94"/>
      <c r="C479" s="94" t="s">
        <v>199</v>
      </c>
      <c r="D479" s="94"/>
      <c r="E479" s="94"/>
    </row>
    <row r="480" spans="1:6" x14ac:dyDescent="0.2">
      <c r="A480" s="72" t="s">
        <v>130</v>
      </c>
      <c r="B480" s="73">
        <v>263</v>
      </c>
      <c r="C480" s="36">
        <v>214</v>
      </c>
      <c r="D480" s="36">
        <v>0</v>
      </c>
      <c r="E480" s="25">
        <v>49</v>
      </c>
    </row>
    <row r="481" spans="1:7" x14ac:dyDescent="0.2">
      <c r="A481" s="72" t="s">
        <v>530</v>
      </c>
      <c r="B481" s="73">
        <v>240</v>
      </c>
      <c r="C481" s="36">
        <v>198</v>
      </c>
      <c r="D481" s="36">
        <v>0</v>
      </c>
      <c r="E481" s="25">
        <v>42</v>
      </c>
    </row>
    <row r="482" spans="1:7" x14ac:dyDescent="0.2">
      <c r="A482" s="74" t="s">
        <v>10</v>
      </c>
      <c r="B482" s="73">
        <f>SUM(B480:B481)</f>
        <v>503</v>
      </c>
      <c r="C482" s="36">
        <f>SUM(C480:C481)</f>
        <v>412</v>
      </c>
      <c r="D482" s="36">
        <f>SUM(D480:D481)</f>
        <v>0</v>
      </c>
      <c r="E482" s="25">
        <f>SUM(E480:E481)</f>
        <v>91</v>
      </c>
    </row>
    <row r="484" spans="1:7" x14ac:dyDescent="0.2">
      <c r="A484" s="99"/>
      <c r="B484" s="99"/>
      <c r="C484" s="89" t="s">
        <v>13</v>
      </c>
      <c r="D484" s="99"/>
      <c r="E484" s="99"/>
      <c r="F484" s="89" t="s">
        <v>213</v>
      </c>
      <c r="G484" s="99"/>
    </row>
    <row r="485" spans="1:7" ht="60" customHeight="1" x14ac:dyDescent="0.2">
      <c r="A485" s="96" t="s">
        <v>578</v>
      </c>
      <c r="B485" s="97" t="s">
        <v>65</v>
      </c>
      <c r="C485" s="97" t="s">
        <v>439</v>
      </c>
      <c r="D485" s="97" t="s">
        <v>696</v>
      </c>
      <c r="E485" s="97" t="s">
        <v>452</v>
      </c>
      <c r="F485" s="97" t="s">
        <v>21</v>
      </c>
      <c r="G485" s="97" t="s">
        <v>66</v>
      </c>
    </row>
    <row r="486" spans="1:7" x14ac:dyDescent="0.2">
      <c r="A486" s="109" t="s">
        <v>369</v>
      </c>
      <c r="B486" s="94"/>
      <c r="C486" s="94"/>
      <c r="D486" s="94" t="s">
        <v>199</v>
      </c>
      <c r="E486" s="94" t="s">
        <v>196</v>
      </c>
      <c r="F486" s="94"/>
      <c r="G486" s="94"/>
    </row>
    <row r="487" spans="1:7" x14ac:dyDescent="0.2">
      <c r="A487" s="72" t="s">
        <v>130</v>
      </c>
      <c r="B487" s="73">
        <v>263</v>
      </c>
      <c r="C487" s="36">
        <v>224</v>
      </c>
      <c r="D487" s="37">
        <v>202</v>
      </c>
      <c r="E487" s="37">
        <v>22</v>
      </c>
      <c r="F487" s="36">
        <v>0</v>
      </c>
      <c r="G487" s="25">
        <v>39</v>
      </c>
    </row>
    <row r="488" spans="1:7" x14ac:dyDescent="0.2">
      <c r="A488" s="72" t="s">
        <v>530</v>
      </c>
      <c r="B488" s="73">
        <v>240</v>
      </c>
      <c r="C488" s="36">
        <v>205</v>
      </c>
      <c r="D488" s="37">
        <v>183</v>
      </c>
      <c r="E488" s="37">
        <v>22</v>
      </c>
      <c r="F488" s="36">
        <v>1</v>
      </c>
      <c r="G488" s="25">
        <v>34</v>
      </c>
    </row>
    <row r="489" spans="1:7" x14ac:dyDescent="0.2">
      <c r="A489" s="74" t="s">
        <v>10</v>
      </c>
      <c r="B489" s="73">
        <f t="shared" ref="B489:G489" si="33">SUM(B487:B488)</f>
        <v>503</v>
      </c>
      <c r="C489" s="36">
        <f t="shared" si="33"/>
        <v>429</v>
      </c>
      <c r="D489" s="37">
        <f t="shared" si="33"/>
        <v>385</v>
      </c>
      <c r="E489" s="37">
        <f t="shared" si="33"/>
        <v>44</v>
      </c>
      <c r="F489" s="36">
        <f t="shared" si="33"/>
        <v>1</v>
      </c>
      <c r="G489" s="25">
        <f t="shared" si="33"/>
        <v>73</v>
      </c>
    </row>
    <row r="490" spans="1:7" x14ac:dyDescent="0.2">
      <c r="A490" s="77"/>
      <c r="B490" s="78"/>
      <c r="C490" s="77"/>
      <c r="D490" s="101"/>
      <c r="E490" s="101"/>
      <c r="F490" s="77"/>
      <c r="G490" s="91"/>
    </row>
    <row r="491" spans="1:7" x14ac:dyDescent="0.2">
      <c r="A491" s="77"/>
      <c r="B491" s="78"/>
      <c r="C491" s="77"/>
      <c r="D491" s="101"/>
      <c r="E491" s="101"/>
      <c r="F491" s="77"/>
      <c r="G491" s="91"/>
    </row>
    <row r="492" spans="1:7" x14ac:dyDescent="0.2">
      <c r="A492" s="77"/>
      <c r="B492" s="78"/>
      <c r="C492" s="77"/>
      <c r="D492" s="101"/>
      <c r="E492" s="101"/>
      <c r="F492" s="77"/>
      <c r="G492" s="91"/>
    </row>
    <row r="494" spans="1:7" x14ac:dyDescent="0.2">
      <c r="A494" s="99"/>
      <c r="B494" s="99"/>
      <c r="C494" s="89" t="s">
        <v>13</v>
      </c>
      <c r="D494" s="99"/>
      <c r="E494" s="99"/>
      <c r="F494" s="89" t="s">
        <v>213</v>
      </c>
      <c r="G494" s="99"/>
    </row>
    <row r="495" spans="1:7" ht="60" customHeight="1" x14ac:dyDescent="0.2">
      <c r="A495" s="96" t="s">
        <v>579</v>
      </c>
      <c r="B495" s="97" t="s">
        <v>65</v>
      </c>
      <c r="C495" s="97" t="s">
        <v>397</v>
      </c>
      <c r="D495" s="97" t="s">
        <v>397</v>
      </c>
      <c r="E495" s="97" t="s">
        <v>697</v>
      </c>
      <c r="F495" s="97" t="s">
        <v>21</v>
      </c>
      <c r="G495" s="97" t="s">
        <v>66</v>
      </c>
    </row>
    <row r="496" spans="1:7" x14ac:dyDescent="0.2">
      <c r="A496" s="109" t="s">
        <v>369</v>
      </c>
      <c r="B496" s="94"/>
      <c r="C496" s="94"/>
      <c r="D496" s="94" t="s">
        <v>232</v>
      </c>
      <c r="E496" s="94" t="s">
        <v>199</v>
      </c>
      <c r="F496" s="94"/>
      <c r="G496" s="94"/>
    </row>
    <row r="497" spans="1:7" x14ac:dyDescent="0.2">
      <c r="A497" s="72" t="s">
        <v>531</v>
      </c>
      <c r="B497" s="73">
        <v>226</v>
      </c>
      <c r="C497" s="49">
        <v>165</v>
      </c>
      <c r="D497" s="50">
        <v>60</v>
      </c>
      <c r="E497" s="50">
        <v>105</v>
      </c>
      <c r="F497" s="36">
        <v>0</v>
      </c>
      <c r="G497" s="25">
        <v>61</v>
      </c>
    </row>
    <row r="498" spans="1:7" x14ac:dyDescent="0.2">
      <c r="A498" s="72" t="s">
        <v>157</v>
      </c>
      <c r="B498" s="73">
        <v>250</v>
      </c>
      <c r="C498" s="49">
        <v>216</v>
      </c>
      <c r="D498" s="50">
        <v>78</v>
      </c>
      <c r="E498" s="50">
        <v>138</v>
      </c>
      <c r="F498" s="36">
        <v>0</v>
      </c>
      <c r="G498" s="25">
        <v>34</v>
      </c>
    </row>
    <row r="499" spans="1:7" x14ac:dyDescent="0.2">
      <c r="A499" s="74" t="s">
        <v>10</v>
      </c>
      <c r="B499" s="73">
        <f t="shared" ref="B499:G499" si="34">SUM(B497:B498)</f>
        <v>476</v>
      </c>
      <c r="C499" s="49">
        <f t="shared" si="34"/>
        <v>381</v>
      </c>
      <c r="D499" s="50">
        <f t="shared" si="34"/>
        <v>138</v>
      </c>
      <c r="E499" s="50">
        <f t="shared" si="34"/>
        <v>243</v>
      </c>
      <c r="F499" s="36">
        <f t="shared" si="34"/>
        <v>0</v>
      </c>
      <c r="G499" s="25">
        <f t="shared" si="34"/>
        <v>95</v>
      </c>
    </row>
    <row r="501" spans="1:7" ht="60" customHeight="1" x14ac:dyDescent="0.2">
      <c r="A501" s="92" t="s">
        <v>580</v>
      </c>
      <c r="B501" s="93" t="s">
        <v>65</v>
      </c>
      <c r="C501" s="93" t="s">
        <v>402</v>
      </c>
      <c r="D501" s="93" t="s">
        <v>698</v>
      </c>
      <c r="E501" s="93" t="s">
        <v>21</v>
      </c>
      <c r="F501" s="93" t="s">
        <v>66</v>
      </c>
    </row>
    <row r="502" spans="1:7" x14ac:dyDescent="0.2">
      <c r="A502" s="109" t="s">
        <v>369</v>
      </c>
      <c r="B502" s="94"/>
      <c r="C502" s="94" t="s">
        <v>232</v>
      </c>
      <c r="D502" s="94" t="s">
        <v>199</v>
      </c>
      <c r="E502" s="94"/>
      <c r="F502" s="94"/>
    </row>
    <row r="503" spans="1:7" x14ac:dyDescent="0.2">
      <c r="A503" s="72" t="s">
        <v>531</v>
      </c>
      <c r="B503" s="73">
        <v>226</v>
      </c>
      <c r="C503" s="49">
        <v>78</v>
      </c>
      <c r="D503" s="49">
        <v>137</v>
      </c>
      <c r="E503" s="36">
        <v>0</v>
      </c>
      <c r="F503" s="25">
        <v>11</v>
      </c>
    </row>
    <row r="504" spans="1:7" x14ac:dyDescent="0.2">
      <c r="A504" s="72" t="s">
        <v>157</v>
      </c>
      <c r="B504" s="73">
        <v>250</v>
      </c>
      <c r="C504" s="49">
        <v>88</v>
      </c>
      <c r="D504" s="49">
        <v>148</v>
      </c>
      <c r="E504" s="36">
        <v>0</v>
      </c>
      <c r="F504" s="25">
        <v>14</v>
      </c>
    </row>
    <row r="505" spans="1:7" x14ac:dyDescent="0.2">
      <c r="A505" s="74" t="s">
        <v>10</v>
      </c>
      <c r="B505" s="73">
        <f>SUM(B503:B504)</f>
        <v>476</v>
      </c>
      <c r="C505" s="49">
        <f>SUM(C503:C504)</f>
        <v>166</v>
      </c>
      <c r="D505" s="49">
        <f>SUM(D503:D504)</f>
        <v>285</v>
      </c>
      <c r="E505" s="36">
        <f>SUM(E503:E504)</f>
        <v>0</v>
      </c>
      <c r="F505" s="25">
        <f>SUM(F503:F504)</f>
        <v>25</v>
      </c>
    </row>
    <row r="507" spans="1:7" ht="60" customHeight="1" x14ac:dyDescent="0.2">
      <c r="A507" s="92" t="s">
        <v>581</v>
      </c>
      <c r="B507" s="93" t="s">
        <v>65</v>
      </c>
      <c r="C507" s="93" t="s">
        <v>699</v>
      </c>
      <c r="D507" s="93" t="s">
        <v>700</v>
      </c>
      <c r="E507" s="93" t="s">
        <v>21</v>
      </c>
      <c r="F507" s="93" t="s">
        <v>66</v>
      </c>
    </row>
    <row r="508" spans="1:7" x14ac:dyDescent="0.2">
      <c r="A508" s="109" t="s">
        <v>370</v>
      </c>
      <c r="B508" s="94"/>
      <c r="C508" s="94" t="s">
        <v>232</v>
      </c>
      <c r="D508" s="94" t="s">
        <v>199</v>
      </c>
      <c r="E508" s="94"/>
      <c r="F508" s="94"/>
    </row>
    <row r="509" spans="1:7" x14ac:dyDescent="0.2">
      <c r="A509" s="72" t="s">
        <v>531</v>
      </c>
      <c r="B509" s="73">
        <v>452</v>
      </c>
      <c r="C509" s="49">
        <v>129</v>
      </c>
      <c r="D509" s="49">
        <v>133</v>
      </c>
      <c r="E509" s="36">
        <v>0</v>
      </c>
      <c r="F509" s="25">
        <v>190</v>
      </c>
    </row>
    <row r="510" spans="1:7" x14ac:dyDescent="0.2">
      <c r="A510" s="72" t="s">
        <v>157</v>
      </c>
      <c r="B510" s="73">
        <v>500</v>
      </c>
      <c r="C510" s="49">
        <v>137</v>
      </c>
      <c r="D510" s="49">
        <v>166</v>
      </c>
      <c r="E510" s="36">
        <v>0</v>
      </c>
      <c r="F510" s="25">
        <v>197</v>
      </c>
    </row>
    <row r="511" spans="1:7" x14ac:dyDescent="0.2">
      <c r="A511" s="74" t="s">
        <v>10</v>
      </c>
      <c r="B511" s="73">
        <f>SUM(B509:B510)</f>
        <v>952</v>
      </c>
      <c r="C511" s="49">
        <f>SUM(C509:C510)</f>
        <v>266</v>
      </c>
      <c r="D511" s="49">
        <f>SUM(D509:D510)</f>
        <v>299</v>
      </c>
      <c r="E511" s="36">
        <f>SUM(E509:E510)</f>
        <v>0</v>
      </c>
      <c r="F511" s="25">
        <f>SUM(F509:F510)</f>
        <v>387</v>
      </c>
    </row>
    <row r="513" spans="1:8" ht="65.099999999999994" customHeight="1" x14ac:dyDescent="0.2">
      <c r="A513" s="92" t="s">
        <v>582</v>
      </c>
      <c r="B513" s="93" t="s">
        <v>65</v>
      </c>
      <c r="C513" s="93" t="s">
        <v>448</v>
      </c>
      <c r="D513" s="93" t="s">
        <v>388</v>
      </c>
      <c r="E513" s="93" t="s">
        <v>701</v>
      </c>
      <c r="F513" s="93" t="s">
        <v>702</v>
      </c>
      <c r="G513" s="93" t="s">
        <v>21</v>
      </c>
      <c r="H513" s="93" t="s">
        <v>66</v>
      </c>
    </row>
    <row r="514" spans="1:8" x14ac:dyDescent="0.2">
      <c r="A514" s="109" t="s">
        <v>370</v>
      </c>
      <c r="B514" s="94"/>
      <c r="C514" s="94" t="s">
        <v>232</v>
      </c>
      <c r="D514" s="94" t="s">
        <v>232</v>
      </c>
      <c r="E514" s="94" t="s">
        <v>199</v>
      </c>
      <c r="F514" s="94" t="s">
        <v>199</v>
      </c>
      <c r="G514" s="94"/>
      <c r="H514" s="94"/>
    </row>
    <row r="515" spans="1:8" x14ac:dyDescent="0.2">
      <c r="A515" s="72" t="s">
        <v>531</v>
      </c>
      <c r="B515" s="73">
        <v>452</v>
      </c>
      <c r="C515" s="49">
        <v>107</v>
      </c>
      <c r="D515" s="49">
        <v>82</v>
      </c>
      <c r="E515" s="49">
        <v>105</v>
      </c>
      <c r="F515" s="49">
        <v>126</v>
      </c>
      <c r="G515" s="36">
        <v>0</v>
      </c>
      <c r="H515" s="25">
        <v>32</v>
      </c>
    </row>
    <row r="516" spans="1:8" x14ac:dyDescent="0.2">
      <c r="A516" s="72" t="s">
        <v>157</v>
      </c>
      <c r="B516" s="73">
        <v>500</v>
      </c>
      <c r="C516" s="49">
        <v>98</v>
      </c>
      <c r="D516" s="49">
        <v>59</v>
      </c>
      <c r="E516" s="49">
        <v>130</v>
      </c>
      <c r="F516" s="49">
        <v>158</v>
      </c>
      <c r="G516" s="36">
        <v>0</v>
      </c>
      <c r="H516" s="25">
        <v>55</v>
      </c>
    </row>
    <row r="517" spans="1:8" x14ac:dyDescent="0.2">
      <c r="A517" s="74" t="s">
        <v>10</v>
      </c>
      <c r="B517" s="73">
        <f t="shared" ref="B517:H517" si="35">SUM(B515:B516)</f>
        <v>952</v>
      </c>
      <c r="C517" s="49">
        <f t="shared" si="35"/>
        <v>205</v>
      </c>
      <c r="D517" s="49">
        <f t="shared" si="35"/>
        <v>141</v>
      </c>
      <c r="E517" s="49">
        <f t="shared" si="35"/>
        <v>235</v>
      </c>
      <c r="F517" s="49">
        <f t="shared" si="35"/>
        <v>284</v>
      </c>
      <c r="G517" s="36">
        <f t="shared" si="35"/>
        <v>0</v>
      </c>
      <c r="H517" s="25">
        <f t="shared" si="35"/>
        <v>87</v>
      </c>
    </row>
    <row r="519" spans="1:8" x14ac:dyDescent="0.2">
      <c r="A519" s="99"/>
      <c r="B519" s="99"/>
      <c r="C519" s="89" t="s">
        <v>13</v>
      </c>
      <c r="D519" s="99"/>
      <c r="E519" s="99"/>
      <c r="F519" s="89" t="s">
        <v>13</v>
      </c>
      <c r="G519" s="99"/>
    </row>
    <row r="520" spans="1:8" ht="60" customHeight="1" x14ac:dyDescent="0.2">
      <c r="A520" s="96" t="s">
        <v>583</v>
      </c>
      <c r="B520" s="97" t="s">
        <v>65</v>
      </c>
      <c r="C520" s="97" t="s">
        <v>393</v>
      </c>
      <c r="D520" s="97" t="s">
        <v>451</v>
      </c>
      <c r="E520" s="97" t="s">
        <v>703</v>
      </c>
      <c r="F520" s="97" t="s">
        <v>21</v>
      </c>
      <c r="G520" s="97" t="s">
        <v>66</v>
      </c>
    </row>
    <row r="521" spans="1:8" x14ac:dyDescent="0.2">
      <c r="A521" s="109" t="s">
        <v>369</v>
      </c>
      <c r="B521" s="94"/>
      <c r="C521" s="94"/>
      <c r="D521" s="94" t="s">
        <v>194</v>
      </c>
      <c r="E521" s="94" t="s">
        <v>199</v>
      </c>
      <c r="F521" s="94"/>
      <c r="G521" s="94"/>
    </row>
    <row r="522" spans="1:8" x14ac:dyDescent="0.2">
      <c r="A522" s="72" t="s">
        <v>531</v>
      </c>
      <c r="B522" s="73">
        <v>226</v>
      </c>
      <c r="C522" s="49">
        <v>207</v>
      </c>
      <c r="D522" s="50">
        <v>101</v>
      </c>
      <c r="E522" s="50">
        <v>106</v>
      </c>
      <c r="F522" s="36">
        <v>0</v>
      </c>
      <c r="G522" s="25">
        <v>19</v>
      </c>
    </row>
    <row r="523" spans="1:8" x14ac:dyDescent="0.2">
      <c r="A523" s="72" t="s">
        <v>157</v>
      </c>
      <c r="B523" s="73">
        <v>250</v>
      </c>
      <c r="C523" s="49">
        <v>232</v>
      </c>
      <c r="D523" s="50">
        <v>97</v>
      </c>
      <c r="E523" s="50">
        <v>135</v>
      </c>
      <c r="F523" s="36">
        <v>0</v>
      </c>
      <c r="G523" s="25">
        <v>18</v>
      </c>
    </row>
    <row r="524" spans="1:8" x14ac:dyDescent="0.2">
      <c r="A524" s="74" t="s">
        <v>10</v>
      </c>
      <c r="B524" s="73">
        <f t="shared" ref="B524:G524" si="36">SUM(B522:B523)</f>
        <v>476</v>
      </c>
      <c r="C524" s="49">
        <f t="shared" si="36"/>
        <v>439</v>
      </c>
      <c r="D524" s="50">
        <f t="shared" si="36"/>
        <v>198</v>
      </c>
      <c r="E524" s="50">
        <f t="shared" si="36"/>
        <v>241</v>
      </c>
      <c r="F524" s="36">
        <f t="shared" si="36"/>
        <v>0</v>
      </c>
      <c r="G524" s="25">
        <f t="shared" si="36"/>
        <v>37</v>
      </c>
    </row>
    <row r="526" spans="1:8" ht="60" customHeight="1" x14ac:dyDescent="0.2">
      <c r="A526" s="92" t="s">
        <v>584</v>
      </c>
      <c r="B526" s="93" t="s">
        <v>65</v>
      </c>
      <c r="C526" s="93" t="s">
        <v>704</v>
      </c>
      <c r="D526" s="93" t="s">
        <v>21</v>
      </c>
      <c r="E526" s="93" t="s">
        <v>66</v>
      </c>
    </row>
    <row r="527" spans="1:8" x14ac:dyDescent="0.2">
      <c r="A527" s="109" t="s">
        <v>369</v>
      </c>
      <c r="B527" s="94"/>
      <c r="C527" s="94" t="s">
        <v>194</v>
      </c>
      <c r="D527" s="94"/>
      <c r="E527" s="94"/>
    </row>
    <row r="528" spans="1:8" x14ac:dyDescent="0.2">
      <c r="A528" s="72" t="s">
        <v>532</v>
      </c>
      <c r="B528" s="73">
        <v>277</v>
      </c>
      <c r="C528" s="36">
        <v>181</v>
      </c>
      <c r="D528" s="36">
        <v>0</v>
      </c>
      <c r="E528" s="25">
        <v>96</v>
      </c>
    </row>
    <row r="529" spans="1:7" x14ac:dyDescent="0.2">
      <c r="A529" s="74" t="s">
        <v>10</v>
      </c>
      <c r="B529" s="73">
        <f>SUM(B528)</f>
        <v>277</v>
      </c>
      <c r="C529" s="36">
        <f>SUM(C528)</f>
        <v>181</v>
      </c>
      <c r="D529" s="36">
        <f>SUM(D528)</f>
        <v>0</v>
      </c>
      <c r="E529" s="25">
        <f>SUM(E528)</f>
        <v>96</v>
      </c>
    </row>
    <row r="531" spans="1:7" ht="60" customHeight="1" x14ac:dyDescent="0.2">
      <c r="A531" s="92" t="s">
        <v>585</v>
      </c>
      <c r="B531" s="93" t="s">
        <v>65</v>
      </c>
      <c r="C531" s="93" t="s">
        <v>705</v>
      </c>
      <c r="D531" s="93" t="s">
        <v>21</v>
      </c>
      <c r="E531" s="93" t="s">
        <v>66</v>
      </c>
    </row>
    <row r="532" spans="1:7" x14ac:dyDescent="0.2">
      <c r="A532" s="109" t="s">
        <v>369</v>
      </c>
      <c r="B532" s="94"/>
      <c r="C532" s="94" t="s">
        <v>199</v>
      </c>
      <c r="D532" s="94"/>
      <c r="E532" s="94"/>
    </row>
    <row r="533" spans="1:7" x14ac:dyDescent="0.2">
      <c r="A533" s="72" t="s">
        <v>532</v>
      </c>
      <c r="B533" s="73">
        <v>277</v>
      </c>
      <c r="C533" s="36">
        <v>230</v>
      </c>
      <c r="D533" s="36">
        <v>0</v>
      </c>
      <c r="E533" s="25">
        <v>47</v>
      </c>
    </row>
    <row r="534" spans="1:7" x14ac:dyDescent="0.2">
      <c r="A534" s="74" t="s">
        <v>10</v>
      </c>
      <c r="B534" s="73">
        <f>SUM(B533)</f>
        <v>277</v>
      </c>
      <c r="C534" s="36">
        <f>SUM(C533)</f>
        <v>230</v>
      </c>
      <c r="D534" s="36">
        <f>SUM(D533)</f>
        <v>0</v>
      </c>
      <c r="E534" s="25">
        <f>SUM(E533)</f>
        <v>47</v>
      </c>
    </row>
    <row r="536" spans="1:7" ht="60" customHeight="1" x14ac:dyDescent="0.2">
      <c r="A536" s="92" t="s">
        <v>622</v>
      </c>
      <c r="B536" s="93" t="s">
        <v>65</v>
      </c>
      <c r="C536" s="93" t="s">
        <v>706</v>
      </c>
      <c r="D536" s="93" t="s">
        <v>21</v>
      </c>
      <c r="E536" s="93" t="s">
        <v>66</v>
      </c>
    </row>
    <row r="537" spans="1:7" x14ac:dyDescent="0.2">
      <c r="A537" s="109" t="s">
        <v>369</v>
      </c>
      <c r="B537" s="94"/>
      <c r="C537" s="94" t="s">
        <v>199</v>
      </c>
      <c r="D537" s="94"/>
      <c r="E537" s="94"/>
    </row>
    <row r="538" spans="1:7" x14ac:dyDescent="0.2">
      <c r="A538" s="72" t="s">
        <v>532</v>
      </c>
      <c r="B538" s="73">
        <v>277</v>
      </c>
      <c r="C538" s="36">
        <v>221</v>
      </c>
      <c r="D538" s="36">
        <v>0</v>
      </c>
      <c r="E538" s="25">
        <v>56</v>
      </c>
    </row>
    <row r="539" spans="1:7" x14ac:dyDescent="0.2">
      <c r="A539" s="74" t="s">
        <v>10</v>
      </c>
      <c r="B539" s="73">
        <f>SUM(B538)</f>
        <v>277</v>
      </c>
      <c r="C539" s="36">
        <f>SUM(C538)</f>
        <v>221</v>
      </c>
      <c r="D539" s="36">
        <f>SUM(D538)</f>
        <v>0</v>
      </c>
      <c r="E539" s="25">
        <f>SUM(E538)</f>
        <v>56</v>
      </c>
    </row>
    <row r="541" spans="1:7" ht="60" customHeight="1" x14ac:dyDescent="0.2">
      <c r="A541" s="92" t="s">
        <v>586</v>
      </c>
      <c r="B541" s="93" t="s">
        <v>65</v>
      </c>
      <c r="C541" s="93" t="s">
        <v>435</v>
      </c>
      <c r="D541" s="93" t="s">
        <v>708</v>
      </c>
      <c r="E541" s="93" t="s">
        <v>707</v>
      </c>
      <c r="F541" s="93" t="s">
        <v>21</v>
      </c>
      <c r="G541" s="93" t="s">
        <v>66</v>
      </c>
    </row>
    <row r="542" spans="1:7" x14ac:dyDescent="0.2">
      <c r="A542" s="109" t="s">
        <v>370</v>
      </c>
      <c r="B542" s="94"/>
      <c r="C542" s="94" t="s">
        <v>194</v>
      </c>
      <c r="D542" s="94" t="s">
        <v>199</v>
      </c>
      <c r="E542" s="94" t="s">
        <v>199</v>
      </c>
      <c r="F542" s="94"/>
      <c r="G542" s="94"/>
    </row>
    <row r="543" spans="1:7" x14ac:dyDescent="0.2">
      <c r="A543" s="72" t="s">
        <v>532</v>
      </c>
      <c r="B543" s="73">
        <v>554</v>
      </c>
      <c r="C543" s="36">
        <v>126</v>
      </c>
      <c r="D543" s="36">
        <v>140</v>
      </c>
      <c r="E543" s="36">
        <v>205</v>
      </c>
      <c r="F543" s="36">
        <v>0</v>
      </c>
      <c r="G543" s="36">
        <v>83</v>
      </c>
    </row>
    <row r="544" spans="1:7" x14ac:dyDescent="0.2">
      <c r="A544" s="74" t="s">
        <v>10</v>
      </c>
      <c r="B544" s="73">
        <f t="shared" ref="B544:G544" si="37">SUM(B543)</f>
        <v>554</v>
      </c>
      <c r="C544" s="36">
        <f t="shared" si="37"/>
        <v>126</v>
      </c>
      <c r="D544" s="36">
        <f t="shared" si="37"/>
        <v>140</v>
      </c>
      <c r="E544" s="36">
        <f t="shared" si="37"/>
        <v>205</v>
      </c>
      <c r="F544" s="36">
        <f t="shared" si="37"/>
        <v>0</v>
      </c>
      <c r="G544" s="36">
        <f t="shared" si="37"/>
        <v>83</v>
      </c>
    </row>
    <row r="546" spans="1:6" ht="60" customHeight="1" x14ac:dyDescent="0.2">
      <c r="A546" s="92" t="s">
        <v>587</v>
      </c>
      <c r="B546" s="93" t="s">
        <v>65</v>
      </c>
      <c r="C546" s="93" t="s">
        <v>709</v>
      </c>
      <c r="D546" s="93" t="s">
        <v>21</v>
      </c>
      <c r="E546" s="93" t="s">
        <v>66</v>
      </c>
    </row>
    <row r="547" spans="1:6" x14ac:dyDescent="0.2">
      <c r="A547" s="109" t="s">
        <v>369</v>
      </c>
      <c r="B547" s="94"/>
      <c r="C547" s="94" t="s">
        <v>199</v>
      </c>
      <c r="D547" s="94"/>
      <c r="E547" s="94"/>
    </row>
    <row r="548" spans="1:6" x14ac:dyDescent="0.2">
      <c r="A548" s="72" t="s">
        <v>532</v>
      </c>
      <c r="B548" s="73">
        <v>277</v>
      </c>
      <c r="C548" s="36">
        <v>226</v>
      </c>
      <c r="D548" s="36">
        <v>0</v>
      </c>
      <c r="E548" s="25">
        <v>51</v>
      </c>
    </row>
    <row r="549" spans="1:6" x14ac:dyDescent="0.2">
      <c r="A549" s="74" t="s">
        <v>10</v>
      </c>
      <c r="B549" s="73">
        <f>SUM(B548)</f>
        <v>277</v>
      </c>
      <c r="C549" s="36">
        <f>SUM(C548)</f>
        <v>226</v>
      </c>
      <c r="D549" s="36">
        <f>SUM(D548)</f>
        <v>0</v>
      </c>
      <c r="E549" s="25">
        <f>SUM(E548)</f>
        <v>51</v>
      </c>
    </row>
    <row r="551" spans="1:6" ht="60" customHeight="1" x14ac:dyDescent="0.2">
      <c r="A551" s="92" t="s">
        <v>588</v>
      </c>
      <c r="B551" s="93" t="s">
        <v>65</v>
      </c>
      <c r="C551" s="93" t="s">
        <v>381</v>
      </c>
      <c r="D551" s="93" t="s">
        <v>710</v>
      </c>
      <c r="E551" s="93" t="s">
        <v>21</v>
      </c>
      <c r="F551" s="93" t="s">
        <v>66</v>
      </c>
    </row>
    <row r="552" spans="1:6" x14ac:dyDescent="0.2">
      <c r="A552" s="109" t="s">
        <v>369</v>
      </c>
      <c r="B552" s="94"/>
      <c r="C552" s="94" t="s">
        <v>194</v>
      </c>
      <c r="D552" s="94" t="s">
        <v>199</v>
      </c>
      <c r="E552" s="94"/>
      <c r="F552" s="94"/>
    </row>
    <row r="553" spans="1:6" x14ac:dyDescent="0.2">
      <c r="A553" s="72" t="s">
        <v>159</v>
      </c>
      <c r="B553" s="73">
        <v>361</v>
      </c>
      <c r="C553" s="36">
        <v>115</v>
      </c>
      <c r="D553" s="36">
        <v>234</v>
      </c>
      <c r="E553" s="36">
        <v>0</v>
      </c>
      <c r="F553" s="36">
        <v>12</v>
      </c>
    </row>
    <row r="554" spans="1:6" x14ac:dyDescent="0.2">
      <c r="A554" s="72" t="s">
        <v>320</v>
      </c>
      <c r="B554" s="73">
        <v>385</v>
      </c>
      <c r="C554" s="36">
        <v>122</v>
      </c>
      <c r="D554" s="36">
        <v>246</v>
      </c>
      <c r="E554" s="36">
        <v>0</v>
      </c>
      <c r="F554" s="36">
        <v>17</v>
      </c>
    </row>
    <row r="555" spans="1:6" x14ac:dyDescent="0.2">
      <c r="A555" s="74" t="s">
        <v>10</v>
      </c>
      <c r="B555" s="73">
        <f>SUM(B553:B554)</f>
        <v>746</v>
      </c>
      <c r="C555" s="36">
        <f>SUM(C553:C554)</f>
        <v>237</v>
      </c>
      <c r="D555" s="36">
        <f>SUM(D553:D554)</f>
        <v>480</v>
      </c>
      <c r="E555" s="36">
        <f>SUM(E553:E554)</f>
        <v>0</v>
      </c>
      <c r="F555" s="36">
        <f>SUM(F553:F554)</f>
        <v>29</v>
      </c>
    </row>
    <row r="557" spans="1:6" ht="60" customHeight="1" x14ac:dyDescent="0.2">
      <c r="A557" s="92" t="s">
        <v>589</v>
      </c>
      <c r="B557" s="93" t="s">
        <v>65</v>
      </c>
      <c r="C557" s="93" t="s">
        <v>711</v>
      </c>
      <c r="D557" s="93" t="s">
        <v>21</v>
      </c>
      <c r="E557" s="93" t="s">
        <v>66</v>
      </c>
    </row>
    <row r="558" spans="1:6" x14ac:dyDescent="0.2">
      <c r="A558" s="109" t="s">
        <v>369</v>
      </c>
      <c r="B558" s="94"/>
      <c r="C558" s="94" t="s">
        <v>199</v>
      </c>
      <c r="D558" s="94"/>
      <c r="E558" s="94"/>
    </row>
    <row r="559" spans="1:6" x14ac:dyDescent="0.2">
      <c r="A559" s="72" t="s">
        <v>159</v>
      </c>
      <c r="B559" s="73">
        <v>361</v>
      </c>
      <c r="C559" s="36">
        <v>276</v>
      </c>
      <c r="D559" s="36">
        <v>0</v>
      </c>
      <c r="E559" s="25">
        <v>85</v>
      </c>
    </row>
    <row r="560" spans="1:6" x14ac:dyDescent="0.2">
      <c r="A560" s="72" t="s">
        <v>320</v>
      </c>
      <c r="B560" s="73">
        <v>385</v>
      </c>
      <c r="C560" s="36">
        <v>314</v>
      </c>
      <c r="D560" s="36">
        <v>0</v>
      </c>
      <c r="E560" s="25">
        <v>71</v>
      </c>
    </row>
    <row r="561" spans="1:8" x14ac:dyDescent="0.2">
      <c r="A561" s="74" t="s">
        <v>10</v>
      </c>
      <c r="B561" s="73">
        <f>SUM(B559:B560)</f>
        <v>746</v>
      </c>
      <c r="C561" s="36">
        <f>SUM(C559:C560)</f>
        <v>590</v>
      </c>
      <c r="D561" s="36">
        <f>SUM(D559:D560)</f>
        <v>0</v>
      </c>
      <c r="E561" s="25">
        <f>SUM(E559:E560)</f>
        <v>156</v>
      </c>
    </row>
    <row r="563" spans="1:8" ht="80.099999999999994" customHeight="1" x14ac:dyDescent="0.2">
      <c r="A563" s="92" t="s">
        <v>590</v>
      </c>
      <c r="B563" s="93" t="s">
        <v>65</v>
      </c>
      <c r="C563" s="93" t="s">
        <v>712</v>
      </c>
      <c r="D563" s="93" t="s">
        <v>713</v>
      </c>
      <c r="E563" s="93" t="s">
        <v>21</v>
      </c>
      <c r="F563" s="93" t="s">
        <v>66</v>
      </c>
    </row>
    <row r="564" spans="1:8" x14ac:dyDescent="0.2">
      <c r="A564" s="109" t="s">
        <v>370</v>
      </c>
      <c r="B564" s="94"/>
      <c r="C564" s="94" t="s">
        <v>199</v>
      </c>
      <c r="D564" s="94" t="s">
        <v>199</v>
      </c>
      <c r="E564" s="94"/>
      <c r="F564" s="94"/>
    </row>
    <row r="565" spans="1:8" x14ac:dyDescent="0.2">
      <c r="A565" s="72" t="s">
        <v>159</v>
      </c>
      <c r="B565" s="73">
        <v>722</v>
      </c>
      <c r="C565" s="36">
        <v>245</v>
      </c>
      <c r="D565" s="36">
        <v>275</v>
      </c>
      <c r="E565" s="36">
        <v>1</v>
      </c>
      <c r="F565" s="36">
        <v>201</v>
      </c>
    </row>
    <row r="566" spans="1:8" x14ac:dyDescent="0.2">
      <c r="A566" s="72" t="s">
        <v>320</v>
      </c>
      <c r="B566" s="73">
        <v>770</v>
      </c>
      <c r="C566" s="36">
        <v>268</v>
      </c>
      <c r="D566" s="36">
        <v>293</v>
      </c>
      <c r="E566" s="49">
        <v>2</v>
      </c>
      <c r="F566" s="49">
        <v>207</v>
      </c>
    </row>
    <row r="567" spans="1:8" x14ac:dyDescent="0.2">
      <c r="A567" s="74" t="s">
        <v>10</v>
      </c>
      <c r="B567" s="73">
        <f>SUM(B565:B566)</f>
        <v>1492</v>
      </c>
      <c r="C567" s="36">
        <f>SUM(C565:C566)</f>
        <v>513</v>
      </c>
      <c r="D567" s="36">
        <f>SUM(D565:D566)</f>
        <v>568</v>
      </c>
      <c r="E567" s="36">
        <f>SUM(E565:E566)</f>
        <v>3</v>
      </c>
      <c r="F567" s="36">
        <f>SUM(F565:F566)</f>
        <v>408</v>
      </c>
    </row>
    <row r="569" spans="1:8" x14ac:dyDescent="0.2">
      <c r="A569" s="99"/>
      <c r="B569" s="99"/>
      <c r="C569" s="89" t="s">
        <v>13</v>
      </c>
      <c r="D569" s="99"/>
      <c r="E569" s="99"/>
      <c r="F569" s="89" t="s">
        <v>13</v>
      </c>
      <c r="G569" s="89"/>
      <c r="H569" s="99"/>
    </row>
    <row r="570" spans="1:8" ht="60" customHeight="1" x14ac:dyDescent="0.2">
      <c r="A570" s="96" t="s">
        <v>591</v>
      </c>
      <c r="B570" s="97" t="s">
        <v>65</v>
      </c>
      <c r="C570" s="97" t="s">
        <v>386</v>
      </c>
      <c r="D570" s="97" t="s">
        <v>486</v>
      </c>
      <c r="E570" s="97" t="s">
        <v>714</v>
      </c>
      <c r="F570" s="97" t="s">
        <v>425</v>
      </c>
      <c r="G570" s="97" t="s">
        <v>21</v>
      </c>
      <c r="H570" s="97" t="s">
        <v>66</v>
      </c>
    </row>
    <row r="571" spans="1:8" x14ac:dyDescent="0.2">
      <c r="A571" s="109" t="s">
        <v>369</v>
      </c>
      <c r="B571" s="94"/>
      <c r="C571" s="94"/>
      <c r="D571" s="94" t="s">
        <v>194</v>
      </c>
      <c r="E571" s="94" t="s">
        <v>199</v>
      </c>
      <c r="F571" s="94" t="s">
        <v>623</v>
      </c>
      <c r="G571" s="94"/>
      <c r="H571" s="94"/>
    </row>
    <row r="572" spans="1:8" x14ac:dyDescent="0.2">
      <c r="A572" s="72" t="s">
        <v>159</v>
      </c>
      <c r="B572" s="73">
        <v>361</v>
      </c>
      <c r="C572" s="36">
        <v>291</v>
      </c>
      <c r="D572" s="37">
        <v>87</v>
      </c>
      <c r="E572" s="37">
        <v>204</v>
      </c>
      <c r="F572" s="36">
        <v>49</v>
      </c>
      <c r="G572" s="36">
        <v>0</v>
      </c>
      <c r="H572" s="36">
        <v>21</v>
      </c>
    </row>
    <row r="573" spans="1:8" x14ac:dyDescent="0.2">
      <c r="A573" s="72" t="s">
        <v>320</v>
      </c>
      <c r="B573" s="73">
        <v>385</v>
      </c>
      <c r="C573" s="36">
        <v>260</v>
      </c>
      <c r="D573" s="37">
        <v>88</v>
      </c>
      <c r="E573" s="37">
        <v>172</v>
      </c>
      <c r="F573" s="36">
        <v>112</v>
      </c>
      <c r="G573" s="36">
        <v>0</v>
      </c>
      <c r="H573" s="36">
        <v>13</v>
      </c>
    </row>
    <row r="574" spans="1:8" x14ac:dyDescent="0.2">
      <c r="A574" s="74" t="s">
        <v>10</v>
      </c>
      <c r="B574" s="73">
        <f t="shared" ref="B574:H574" si="38">SUM(B572:B573)</f>
        <v>746</v>
      </c>
      <c r="C574" s="36">
        <f t="shared" si="38"/>
        <v>551</v>
      </c>
      <c r="D574" s="37">
        <f t="shared" si="38"/>
        <v>175</v>
      </c>
      <c r="E574" s="37">
        <f t="shared" si="38"/>
        <v>376</v>
      </c>
      <c r="F574" s="36">
        <f t="shared" si="38"/>
        <v>161</v>
      </c>
      <c r="G574" s="36">
        <f t="shared" si="38"/>
        <v>0</v>
      </c>
      <c r="H574" s="36">
        <f t="shared" si="38"/>
        <v>34</v>
      </c>
    </row>
    <row r="575" spans="1:8" x14ac:dyDescent="0.2">
      <c r="A575" s="5"/>
      <c r="B575" s="66"/>
      <c r="C575" s="5"/>
      <c r="D575" s="67"/>
      <c r="E575" s="67"/>
      <c r="F575" s="5"/>
      <c r="G575" s="5"/>
      <c r="H575" s="5"/>
    </row>
    <row r="576" spans="1:8" ht="60" customHeight="1" x14ac:dyDescent="0.2">
      <c r="A576" s="92" t="s">
        <v>592</v>
      </c>
      <c r="B576" s="93" t="s">
        <v>65</v>
      </c>
      <c r="C576" s="93" t="s">
        <v>715</v>
      </c>
      <c r="D576" s="93" t="s">
        <v>21</v>
      </c>
      <c r="E576" s="93" t="s">
        <v>66</v>
      </c>
    </row>
    <row r="577" spans="1:5" x14ac:dyDescent="0.2">
      <c r="A577" s="109" t="s">
        <v>369</v>
      </c>
      <c r="B577" s="94"/>
      <c r="C577" s="94" t="s">
        <v>194</v>
      </c>
      <c r="D577" s="94"/>
      <c r="E577" s="94"/>
    </row>
    <row r="578" spans="1:5" x14ac:dyDescent="0.2">
      <c r="A578" s="72" t="s">
        <v>161</v>
      </c>
      <c r="B578" s="73">
        <v>250</v>
      </c>
      <c r="C578" s="36">
        <v>179</v>
      </c>
      <c r="D578" s="36">
        <v>0</v>
      </c>
      <c r="E578" s="25">
        <v>71</v>
      </c>
    </row>
    <row r="579" spans="1:5" x14ac:dyDescent="0.2">
      <c r="A579" s="72" t="s">
        <v>533</v>
      </c>
      <c r="B579" s="73">
        <v>222</v>
      </c>
      <c r="C579" s="49">
        <v>158</v>
      </c>
      <c r="D579" s="36">
        <v>0</v>
      </c>
      <c r="E579" s="25">
        <v>64</v>
      </c>
    </row>
    <row r="580" spans="1:5" x14ac:dyDescent="0.2">
      <c r="A580" s="74" t="s">
        <v>10</v>
      </c>
      <c r="B580" s="73">
        <f>SUM(B578:B579)</f>
        <v>472</v>
      </c>
      <c r="C580" s="36">
        <f>SUM(C578:C579)</f>
        <v>337</v>
      </c>
      <c r="D580" s="36">
        <f>SUM(D578:D579)</f>
        <v>0</v>
      </c>
      <c r="E580" s="25">
        <f>SUM(E578:E579)</f>
        <v>135</v>
      </c>
    </row>
    <row r="581" spans="1:5" x14ac:dyDescent="0.2">
      <c r="A581" s="77"/>
      <c r="B581" s="78"/>
      <c r="C581" s="77"/>
      <c r="D581" s="77"/>
      <c r="E581" s="91"/>
    </row>
    <row r="582" spans="1:5" x14ac:dyDescent="0.2">
      <c r="A582" s="77"/>
      <c r="B582" s="78"/>
      <c r="C582" s="77"/>
      <c r="D582" s="77"/>
      <c r="E582" s="91"/>
    </row>
    <row r="583" spans="1:5" x14ac:dyDescent="0.2">
      <c r="A583" s="77"/>
      <c r="B583" s="78"/>
      <c r="C583" s="77"/>
      <c r="D583" s="77"/>
      <c r="E583" s="91"/>
    </row>
    <row r="584" spans="1:5" x14ac:dyDescent="0.2">
      <c r="A584" s="77"/>
      <c r="B584" s="78"/>
      <c r="C584" s="77"/>
      <c r="D584" s="77"/>
      <c r="E584" s="91"/>
    </row>
    <row r="586" spans="1:5" ht="81.95" customHeight="1" x14ac:dyDescent="0.2">
      <c r="A586" s="92" t="s">
        <v>593</v>
      </c>
      <c r="B586" s="93" t="s">
        <v>65</v>
      </c>
      <c r="C586" s="93" t="s">
        <v>716</v>
      </c>
      <c r="D586" s="93" t="s">
        <v>21</v>
      </c>
      <c r="E586" s="93" t="s">
        <v>66</v>
      </c>
    </row>
    <row r="587" spans="1:5" x14ac:dyDescent="0.2">
      <c r="A587" s="109" t="s">
        <v>369</v>
      </c>
      <c r="B587" s="94"/>
      <c r="C587" s="94" t="s">
        <v>199</v>
      </c>
      <c r="D587" s="94"/>
      <c r="E587" s="94"/>
    </row>
    <row r="588" spans="1:5" x14ac:dyDescent="0.2">
      <c r="A588" s="72" t="s">
        <v>161</v>
      </c>
      <c r="B588" s="73">
        <v>250</v>
      </c>
      <c r="C588" s="49">
        <v>219</v>
      </c>
      <c r="D588" s="36">
        <v>0</v>
      </c>
      <c r="E588" s="25">
        <v>31</v>
      </c>
    </row>
    <row r="589" spans="1:5" x14ac:dyDescent="0.2">
      <c r="A589" s="72" t="s">
        <v>533</v>
      </c>
      <c r="B589" s="73">
        <v>222</v>
      </c>
      <c r="C589" s="49">
        <v>195</v>
      </c>
      <c r="D589" s="36">
        <v>0</v>
      </c>
      <c r="E589" s="25">
        <v>27</v>
      </c>
    </row>
    <row r="590" spans="1:5" x14ac:dyDescent="0.2">
      <c r="A590" s="74" t="s">
        <v>10</v>
      </c>
      <c r="B590" s="73">
        <f>SUM(B588:B589)</f>
        <v>472</v>
      </c>
      <c r="C590" s="36">
        <f>SUM(C588:C589)</f>
        <v>414</v>
      </c>
      <c r="D590" s="36">
        <f>SUM(D588:D589)</f>
        <v>0</v>
      </c>
      <c r="E590" s="25">
        <f>SUM(E588:E589)</f>
        <v>58</v>
      </c>
    </row>
    <row r="592" spans="1:5" ht="60" customHeight="1" x14ac:dyDescent="0.2">
      <c r="A592" s="92" t="s">
        <v>594</v>
      </c>
      <c r="B592" s="93" t="s">
        <v>65</v>
      </c>
      <c r="C592" s="93" t="s">
        <v>717</v>
      </c>
      <c r="D592" s="93" t="s">
        <v>21</v>
      </c>
      <c r="E592" s="93" t="s">
        <v>66</v>
      </c>
    </row>
    <row r="593" spans="1:7" x14ac:dyDescent="0.2">
      <c r="A593" s="109" t="s">
        <v>369</v>
      </c>
      <c r="B593" s="94"/>
      <c r="C593" s="94" t="s">
        <v>199</v>
      </c>
      <c r="D593" s="94"/>
      <c r="E593" s="94"/>
    </row>
    <row r="594" spans="1:7" x14ac:dyDescent="0.2">
      <c r="A594" s="72" t="s">
        <v>161</v>
      </c>
      <c r="B594" s="73">
        <v>250</v>
      </c>
      <c r="C594" s="49">
        <v>202</v>
      </c>
      <c r="D594" s="36">
        <v>2</v>
      </c>
      <c r="E594" s="25">
        <v>46</v>
      </c>
    </row>
    <row r="595" spans="1:7" x14ac:dyDescent="0.2">
      <c r="A595" s="72" t="s">
        <v>533</v>
      </c>
      <c r="B595" s="73">
        <v>222</v>
      </c>
      <c r="C595" s="49">
        <v>184</v>
      </c>
      <c r="D595" s="36">
        <v>1</v>
      </c>
      <c r="E595" s="25">
        <v>37</v>
      </c>
    </row>
    <row r="596" spans="1:7" x14ac:dyDescent="0.2">
      <c r="A596" s="74" t="s">
        <v>10</v>
      </c>
      <c r="B596" s="73">
        <f>SUM(B594:B595)</f>
        <v>472</v>
      </c>
      <c r="C596" s="36">
        <f>SUM(C594:C595)</f>
        <v>386</v>
      </c>
      <c r="D596" s="36">
        <f>SUM(D594:D595)</f>
        <v>3</v>
      </c>
      <c r="E596" s="25">
        <f>SUM(E594:E595)</f>
        <v>83</v>
      </c>
    </row>
    <row r="598" spans="1:7" ht="60" customHeight="1" x14ac:dyDescent="0.2">
      <c r="A598" s="92" t="s">
        <v>595</v>
      </c>
      <c r="B598" s="93" t="s">
        <v>65</v>
      </c>
      <c r="C598" s="93" t="s">
        <v>718</v>
      </c>
      <c r="D598" s="93" t="s">
        <v>719</v>
      </c>
      <c r="E598" s="93" t="s">
        <v>816</v>
      </c>
      <c r="F598" s="93" t="s">
        <v>66</v>
      </c>
    </row>
    <row r="599" spans="1:7" x14ac:dyDescent="0.2">
      <c r="A599" s="109" t="s">
        <v>370</v>
      </c>
      <c r="B599" s="94"/>
      <c r="C599" s="94" t="s">
        <v>194</v>
      </c>
      <c r="D599" s="94" t="s">
        <v>199</v>
      </c>
      <c r="E599" s="94" t="s">
        <v>11</v>
      </c>
      <c r="F599" s="94"/>
    </row>
    <row r="600" spans="1:7" x14ac:dyDescent="0.2">
      <c r="A600" s="72" t="s">
        <v>161</v>
      </c>
      <c r="B600" s="73">
        <v>500</v>
      </c>
      <c r="C600" s="36">
        <v>150</v>
      </c>
      <c r="D600" s="49">
        <v>192</v>
      </c>
      <c r="E600" s="36">
        <v>8</v>
      </c>
      <c r="F600" s="49">
        <v>150</v>
      </c>
    </row>
    <row r="601" spans="1:7" x14ac:dyDescent="0.2">
      <c r="A601" s="72" t="s">
        <v>533</v>
      </c>
      <c r="B601" s="73">
        <v>444</v>
      </c>
      <c r="C601" s="49">
        <v>119</v>
      </c>
      <c r="D601" s="36">
        <v>180</v>
      </c>
      <c r="E601" s="36">
        <v>1</v>
      </c>
      <c r="F601" s="49">
        <v>144</v>
      </c>
    </row>
    <row r="602" spans="1:7" x14ac:dyDescent="0.2">
      <c r="A602" s="74" t="s">
        <v>10</v>
      </c>
      <c r="B602" s="73">
        <f>SUM(B600:B601)</f>
        <v>944</v>
      </c>
      <c r="C602" s="36">
        <f>SUM(C600:C601)</f>
        <v>269</v>
      </c>
      <c r="D602" s="36">
        <f>SUM(D600:D601)</f>
        <v>372</v>
      </c>
      <c r="E602" s="36">
        <f>SUM(E600:E601)</f>
        <v>9</v>
      </c>
      <c r="F602" s="36">
        <f>SUM(F600:F601)</f>
        <v>294</v>
      </c>
    </row>
    <row r="603" spans="1:7" x14ac:dyDescent="0.2">
      <c r="A603" s="77"/>
      <c r="B603" s="78"/>
      <c r="C603" s="77"/>
      <c r="D603" s="77"/>
      <c r="E603" s="77"/>
      <c r="F603" s="77"/>
    </row>
    <row r="604" spans="1:7" x14ac:dyDescent="0.2">
      <c r="A604" s="95"/>
      <c r="B604" s="95"/>
      <c r="C604" s="89" t="s">
        <v>13</v>
      </c>
      <c r="D604" s="95"/>
      <c r="E604" s="95"/>
      <c r="F604" s="88"/>
      <c r="G604" s="95"/>
    </row>
    <row r="605" spans="1:7" ht="60" customHeight="1" x14ac:dyDescent="0.2">
      <c r="A605" s="96" t="s">
        <v>596</v>
      </c>
      <c r="B605" s="97" t="s">
        <v>65</v>
      </c>
      <c r="C605" s="97" t="s">
        <v>373</v>
      </c>
      <c r="D605" s="97" t="s">
        <v>720</v>
      </c>
      <c r="E605" s="97" t="s">
        <v>487</v>
      </c>
      <c r="F605" s="97" t="s">
        <v>21</v>
      </c>
      <c r="G605" s="97" t="s">
        <v>66</v>
      </c>
    </row>
    <row r="606" spans="1:7" x14ac:dyDescent="0.2">
      <c r="A606" s="109" t="s">
        <v>369</v>
      </c>
      <c r="B606" s="94"/>
      <c r="C606" s="94"/>
      <c r="D606" s="94" t="s">
        <v>194</v>
      </c>
      <c r="E606" s="94" t="s">
        <v>197</v>
      </c>
      <c r="F606" s="94"/>
      <c r="G606" s="94"/>
    </row>
    <row r="607" spans="1:7" x14ac:dyDescent="0.2">
      <c r="A607" s="72" t="s">
        <v>534</v>
      </c>
      <c r="B607" s="73">
        <v>525</v>
      </c>
      <c r="C607" s="36">
        <v>323</v>
      </c>
      <c r="D607" s="37">
        <v>275</v>
      </c>
      <c r="E607" s="37">
        <v>48</v>
      </c>
      <c r="F607" s="36">
        <v>0</v>
      </c>
      <c r="G607" s="25">
        <v>202</v>
      </c>
    </row>
    <row r="608" spans="1:7" x14ac:dyDescent="0.2">
      <c r="A608" s="72" t="s">
        <v>164</v>
      </c>
      <c r="B608" s="73">
        <v>364</v>
      </c>
      <c r="C608" s="36">
        <v>244</v>
      </c>
      <c r="D608" s="37">
        <v>215</v>
      </c>
      <c r="E608" s="37">
        <v>29</v>
      </c>
      <c r="F608" s="36">
        <v>1</v>
      </c>
      <c r="G608" s="25">
        <v>119</v>
      </c>
    </row>
    <row r="609" spans="1:11" x14ac:dyDescent="0.2">
      <c r="A609" s="72" t="s">
        <v>165</v>
      </c>
      <c r="B609" s="73">
        <v>5</v>
      </c>
      <c r="C609" s="36">
        <v>3</v>
      </c>
      <c r="D609" s="37">
        <v>3</v>
      </c>
      <c r="E609" s="37">
        <v>0</v>
      </c>
      <c r="F609" s="49">
        <v>2</v>
      </c>
      <c r="G609" s="25">
        <v>0</v>
      </c>
    </row>
    <row r="610" spans="1:11" x14ac:dyDescent="0.2">
      <c r="A610" s="72" t="s">
        <v>166</v>
      </c>
      <c r="B610" s="73">
        <v>449</v>
      </c>
      <c r="C610" s="36">
        <v>311</v>
      </c>
      <c r="D610" s="37">
        <v>265</v>
      </c>
      <c r="E610" s="37">
        <v>46</v>
      </c>
      <c r="F610" s="36">
        <v>0</v>
      </c>
      <c r="G610" s="25">
        <v>138</v>
      </c>
    </row>
    <row r="611" spans="1:11" x14ac:dyDescent="0.2">
      <c r="A611" s="72" t="s">
        <v>167</v>
      </c>
      <c r="B611" s="73">
        <v>321</v>
      </c>
      <c r="C611" s="36">
        <v>194</v>
      </c>
      <c r="D611" s="37">
        <v>166</v>
      </c>
      <c r="E611" s="37">
        <v>28</v>
      </c>
      <c r="F611" s="36">
        <v>0</v>
      </c>
      <c r="G611" s="25">
        <v>127</v>
      </c>
    </row>
    <row r="612" spans="1:11" x14ac:dyDescent="0.2">
      <c r="A612" s="72" t="s">
        <v>168</v>
      </c>
      <c r="B612" s="73">
        <v>320</v>
      </c>
      <c r="C612" s="36">
        <v>197</v>
      </c>
      <c r="D612" s="37">
        <v>174</v>
      </c>
      <c r="E612" s="37">
        <v>23</v>
      </c>
      <c r="F612" s="36">
        <v>0</v>
      </c>
      <c r="G612" s="25">
        <v>123</v>
      </c>
    </row>
    <row r="613" spans="1:11" x14ac:dyDescent="0.2">
      <c r="A613" s="72" t="s">
        <v>169</v>
      </c>
      <c r="B613" s="73">
        <v>322</v>
      </c>
      <c r="C613" s="36">
        <v>189</v>
      </c>
      <c r="D613" s="37">
        <v>149</v>
      </c>
      <c r="E613" s="37">
        <v>40</v>
      </c>
      <c r="F613" s="36">
        <v>1</v>
      </c>
      <c r="G613" s="25">
        <v>132</v>
      </c>
    </row>
    <row r="614" spans="1:11" x14ac:dyDescent="0.2">
      <c r="A614" s="72" t="s">
        <v>290</v>
      </c>
      <c r="B614" s="73">
        <v>374</v>
      </c>
      <c r="C614" s="36">
        <v>229</v>
      </c>
      <c r="D614" s="37">
        <v>182</v>
      </c>
      <c r="E614" s="37">
        <v>47</v>
      </c>
      <c r="F614" s="36">
        <v>3</v>
      </c>
      <c r="G614" s="25">
        <v>142</v>
      </c>
    </row>
    <row r="615" spans="1:11" x14ac:dyDescent="0.2">
      <c r="A615" s="72" t="s">
        <v>535</v>
      </c>
      <c r="B615" s="73">
        <v>200</v>
      </c>
      <c r="C615" s="36">
        <v>114</v>
      </c>
      <c r="D615" s="37">
        <v>86</v>
      </c>
      <c r="E615" s="37">
        <v>28</v>
      </c>
      <c r="F615" s="36">
        <v>1</v>
      </c>
      <c r="G615" s="25">
        <v>85</v>
      </c>
    </row>
    <row r="616" spans="1:11" x14ac:dyDescent="0.2">
      <c r="A616" s="72" t="s">
        <v>172</v>
      </c>
      <c r="B616" s="73">
        <v>81</v>
      </c>
      <c r="C616" s="36">
        <v>50</v>
      </c>
      <c r="D616" s="37">
        <v>36</v>
      </c>
      <c r="E616" s="37">
        <v>14</v>
      </c>
      <c r="F616" s="36">
        <v>0</v>
      </c>
      <c r="G616" s="25">
        <v>31</v>
      </c>
    </row>
    <row r="617" spans="1:11" x14ac:dyDescent="0.2">
      <c r="A617" s="74" t="s">
        <v>10</v>
      </c>
      <c r="B617" s="73">
        <f t="shared" ref="B617:G617" si="39">SUM(B607:B616)</f>
        <v>2961</v>
      </c>
      <c r="C617" s="36">
        <f t="shared" si="39"/>
        <v>1854</v>
      </c>
      <c r="D617" s="37">
        <f t="shared" si="39"/>
        <v>1551</v>
      </c>
      <c r="E617" s="37">
        <f t="shared" si="39"/>
        <v>303</v>
      </c>
      <c r="F617" s="36">
        <f t="shared" si="39"/>
        <v>8</v>
      </c>
      <c r="G617" s="25">
        <f t="shared" si="39"/>
        <v>1099</v>
      </c>
    </row>
    <row r="618" spans="1:11" x14ac:dyDescent="0.2">
      <c r="A618" s="5"/>
      <c r="B618" s="66"/>
      <c r="C618" s="5"/>
      <c r="D618" s="67"/>
      <c r="E618" s="67"/>
      <c r="F618" s="5"/>
      <c r="G618" s="68"/>
    </row>
    <row r="619" spans="1:11" x14ac:dyDescent="0.2">
      <c r="A619" s="95"/>
      <c r="B619" s="95"/>
      <c r="C619" s="89" t="s">
        <v>13</v>
      </c>
      <c r="D619" s="95"/>
      <c r="E619" s="95"/>
      <c r="F619" s="88"/>
      <c r="G619" s="89" t="s">
        <v>13</v>
      </c>
      <c r="H619" s="95"/>
      <c r="I619" s="95"/>
      <c r="J619" s="88"/>
      <c r="K619" s="95"/>
    </row>
    <row r="620" spans="1:11" ht="60" customHeight="1" x14ac:dyDescent="0.2">
      <c r="A620" s="96" t="s">
        <v>597</v>
      </c>
      <c r="B620" s="97" t="s">
        <v>65</v>
      </c>
      <c r="C620" s="97" t="s">
        <v>438</v>
      </c>
      <c r="D620" s="97" t="s">
        <v>721</v>
      </c>
      <c r="E620" s="97" t="s">
        <v>488</v>
      </c>
      <c r="F620" s="97" t="s">
        <v>488</v>
      </c>
      <c r="G620" s="97" t="s">
        <v>414</v>
      </c>
      <c r="H620" s="97" t="s">
        <v>489</v>
      </c>
      <c r="I620" s="97" t="s">
        <v>489</v>
      </c>
      <c r="J620" s="97" t="s">
        <v>21</v>
      </c>
      <c r="K620" s="97" t="s">
        <v>66</v>
      </c>
    </row>
    <row r="621" spans="1:11" x14ac:dyDescent="0.2">
      <c r="A621" s="109" t="s">
        <v>369</v>
      </c>
      <c r="B621" s="94"/>
      <c r="C621" s="94"/>
      <c r="D621" s="94" t="s">
        <v>194</v>
      </c>
      <c r="E621" s="94" t="s">
        <v>196</v>
      </c>
      <c r="F621" s="94" t="s">
        <v>197</v>
      </c>
      <c r="G621" s="94"/>
      <c r="H621" s="94" t="s">
        <v>199</v>
      </c>
      <c r="I621" s="94" t="s">
        <v>195</v>
      </c>
      <c r="J621" s="94"/>
      <c r="K621" s="94"/>
    </row>
    <row r="622" spans="1:11" x14ac:dyDescent="0.2">
      <c r="A622" s="72" t="s">
        <v>534</v>
      </c>
      <c r="B622" s="73">
        <v>525</v>
      </c>
      <c r="C622" s="36">
        <v>251</v>
      </c>
      <c r="D622" s="37">
        <v>199</v>
      </c>
      <c r="E622" s="37">
        <v>40</v>
      </c>
      <c r="F622" s="37">
        <v>12</v>
      </c>
      <c r="G622" s="36">
        <v>256</v>
      </c>
      <c r="H622" s="37">
        <v>200</v>
      </c>
      <c r="I622" s="37">
        <v>56</v>
      </c>
      <c r="J622" s="36">
        <v>0</v>
      </c>
      <c r="K622" s="37">
        <v>18</v>
      </c>
    </row>
    <row r="623" spans="1:11" x14ac:dyDescent="0.2">
      <c r="A623" s="72" t="s">
        <v>164</v>
      </c>
      <c r="B623" s="73">
        <v>364</v>
      </c>
      <c r="C623" s="36">
        <v>183</v>
      </c>
      <c r="D623" s="37">
        <v>159</v>
      </c>
      <c r="E623" s="37">
        <v>15</v>
      </c>
      <c r="F623" s="37">
        <v>9</v>
      </c>
      <c r="G623" s="36">
        <v>163</v>
      </c>
      <c r="H623" s="37">
        <v>127</v>
      </c>
      <c r="I623" s="37">
        <v>36</v>
      </c>
      <c r="J623" s="36">
        <v>0</v>
      </c>
      <c r="K623" s="37">
        <v>18</v>
      </c>
    </row>
    <row r="624" spans="1:11" x14ac:dyDescent="0.2">
      <c r="A624" s="72" t="s">
        <v>165</v>
      </c>
      <c r="B624" s="73">
        <v>5</v>
      </c>
      <c r="C624" s="36">
        <v>1</v>
      </c>
      <c r="D624" s="37">
        <v>1</v>
      </c>
      <c r="E624" s="37">
        <v>0</v>
      </c>
      <c r="F624" s="37">
        <v>0</v>
      </c>
      <c r="G624" s="36">
        <v>3</v>
      </c>
      <c r="H624" s="37">
        <v>3</v>
      </c>
      <c r="I624" s="37">
        <v>0</v>
      </c>
      <c r="J624" s="36">
        <v>0</v>
      </c>
      <c r="K624" s="37">
        <v>1</v>
      </c>
    </row>
    <row r="625" spans="1:11" x14ac:dyDescent="0.2">
      <c r="A625" s="72" t="s">
        <v>166</v>
      </c>
      <c r="B625" s="73">
        <v>449</v>
      </c>
      <c r="C625" s="36">
        <v>270</v>
      </c>
      <c r="D625" s="37">
        <v>224</v>
      </c>
      <c r="E625" s="37">
        <v>31</v>
      </c>
      <c r="F625" s="37">
        <v>15</v>
      </c>
      <c r="G625" s="36">
        <v>161</v>
      </c>
      <c r="H625" s="37">
        <v>132</v>
      </c>
      <c r="I625" s="37">
        <v>29</v>
      </c>
      <c r="J625" s="36">
        <v>0</v>
      </c>
      <c r="K625" s="37">
        <v>18</v>
      </c>
    </row>
    <row r="626" spans="1:11" x14ac:dyDescent="0.2">
      <c r="A626" s="72" t="s">
        <v>167</v>
      </c>
      <c r="B626" s="73">
        <v>321</v>
      </c>
      <c r="C626" s="36">
        <v>174</v>
      </c>
      <c r="D626" s="37">
        <v>149</v>
      </c>
      <c r="E626" s="37">
        <v>20</v>
      </c>
      <c r="F626" s="37">
        <v>5</v>
      </c>
      <c r="G626" s="36">
        <v>136</v>
      </c>
      <c r="H626" s="37">
        <v>106</v>
      </c>
      <c r="I626" s="37">
        <v>30</v>
      </c>
      <c r="J626" s="36">
        <v>0</v>
      </c>
      <c r="K626" s="37">
        <v>11</v>
      </c>
    </row>
    <row r="627" spans="1:11" x14ac:dyDescent="0.2">
      <c r="A627" s="72" t="s">
        <v>168</v>
      </c>
      <c r="B627" s="73">
        <v>320</v>
      </c>
      <c r="C627" s="36">
        <v>171</v>
      </c>
      <c r="D627" s="37">
        <v>150</v>
      </c>
      <c r="E627" s="37">
        <v>15</v>
      </c>
      <c r="F627" s="37">
        <v>6</v>
      </c>
      <c r="G627" s="36">
        <v>140</v>
      </c>
      <c r="H627" s="37">
        <v>117</v>
      </c>
      <c r="I627" s="37">
        <v>23</v>
      </c>
      <c r="J627" s="36">
        <v>0</v>
      </c>
      <c r="K627" s="37">
        <v>9</v>
      </c>
    </row>
    <row r="628" spans="1:11" x14ac:dyDescent="0.2">
      <c r="A628" s="72" t="s">
        <v>169</v>
      </c>
      <c r="B628" s="73">
        <v>322</v>
      </c>
      <c r="C628" s="36">
        <v>173</v>
      </c>
      <c r="D628" s="37">
        <v>133</v>
      </c>
      <c r="E628" s="37">
        <v>34</v>
      </c>
      <c r="F628" s="37">
        <v>6</v>
      </c>
      <c r="G628" s="36">
        <v>145</v>
      </c>
      <c r="H628" s="37">
        <v>110</v>
      </c>
      <c r="I628" s="37">
        <v>35</v>
      </c>
      <c r="J628" s="36">
        <v>0</v>
      </c>
      <c r="K628" s="37">
        <v>4</v>
      </c>
    </row>
    <row r="629" spans="1:11" x14ac:dyDescent="0.2">
      <c r="A629" s="72" t="s">
        <v>290</v>
      </c>
      <c r="B629" s="73">
        <v>374</v>
      </c>
      <c r="C629" s="36">
        <v>197</v>
      </c>
      <c r="D629" s="37">
        <v>151</v>
      </c>
      <c r="E629" s="37">
        <v>35</v>
      </c>
      <c r="F629" s="37">
        <v>11</v>
      </c>
      <c r="G629" s="36">
        <v>164</v>
      </c>
      <c r="H629" s="37">
        <v>126</v>
      </c>
      <c r="I629" s="37">
        <v>38</v>
      </c>
      <c r="J629" s="36">
        <v>0</v>
      </c>
      <c r="K629" s="37">
        <v>13</v>
      </c>
    </row>
    <row r="630" spans="1:11" x14ac:dyDescent="0.2">
      <c r="A630" s="72" t="s">
        <v>535</v>
      </c>
      <c r="B630" s="73">
        <v>200</v>
      </c>
      <c r="C630" s="36">
        <v>122</v>
      </c>
      <c r="D630" s="37">
        <v>87</v>
      </c>
      <c r="E630" s="37">
        <v>28</v>
      </c>
      <c r="F630" s="37">
        <v>7</v>
      </c>
      <c r="G630" s="36">
        <v>75</v>
      </c>
      <c r="H630" s="37">
        <v>53</v>
      </c>
      <c r="I630" s="37">
        <v>22</v>
      </c>
      <c r="J630" s="36">
        <v>0</v>
      </c>
      <c r="K630" s="37">
        <v>3</v>
      </c>
    </row>
    <row r="631" spans="1:11" x14ac:dyDescent="0.2">
      <c r="A631" s="72" t="s">
        <v>172</v>
      </c>
      <c r="B631" s="73">
        <v>81</v>
      </c>
      <c r="C631" s="36">
        <v>41</v>
      </c>
      <c r="D631" s="37">
        <v>31</v>
      </c>
      <c r="E631" s="37">
        <v>5</v>
      </c>
      <c r="F631" s="37">
        <v>5</v>
      </c>
      <c r="G631" s="36">
        <v>39</v>
      </c>
      <c r="H631" s="37">
        <v>31</v>
      </c>
      <c r="I631" s="37">
        <v>8</v>
      </c>
      <c r="J631" s="36">
        <v>0</v>
      </c>
      <c r="K631" s="37">
        <v>1</v>
      </c>
    </row>
    <row r="632" spans="1:11" x14ac:dyDescent="0.2">
      <c r="A632" s="74" t="s">
        <v>10</v>
      </c>
      <c r="B632" s="73">
        <f t="shared" ref="B632:K632" si="40">SUM(B622:B631)</f>
        <v>2961</v>
      </c>
      <c r="C632" s="36">
        <f t="shared" si="40"/>
        <v>1583</v>
      </c>
      <c r="D632" s="37">
        <f t="shared" si="40"/>
        <v>1284</v>
      </c>
      <c r="E632" s="37">
        <f t="shared" si="40"/>
        <v>223</v>
      </c>
      <c r="F632" s="37">
        <f t="shared" si="40"/>
        <v>76</v>
      </c>
      <c r="G632" s="36">
        <f t="shared" si="40"/>
        <v>1282</v>
      </c>
      <c r="H632" s="37">
        <f t="shared" si="40"/>
        <v>1005</v>
      </c>
      <c r="I632" s="37">
        <f t="shared" si="40"/>
        <v>277</v>
      </c>
      <c r="J632" s="36">
        <f t="shared" si="40"/>
        <v>0</v>
      </c>
      <c r="K632" s="37">
        <f t="shared" si="40"/>
        <v>96</v>
      </c>
    </row>
    <row r="635" spans="1:11" ht="12.75" customHeight="1" x14ac:dyDescent="0.2"/>
    <row r="646" spans="1:12" x14ac:dyDescent="0.2">
      <c r="A646" s="95"/>
      <c r="B646" s="95"/>
      <c r="C646" s="89" t="s">
        <v>13</v>
      </c>
      <c r="D646" s="95"/>
      <c r="E646" s="95"/>
      <c r="F646" s="88"/>
      <c r="G646" s="89" t="s">
        <v>13</v>
      </c>
      <c r="H646" s="95"/>
      <c r="I646" s="95"/>
      <c r="J646" s="88"/>
      <c r="K646" s="95"/>
      <c r="L646" s="95"/>
    </row>
    <row r="647" spans="1:12" ht="47.25" x14ac:dyDescent="0.2">
      <c r="A647" s="96" t="s">
        <v>598</v>
      </c>
      <c r="B647" s="97" t="s">
        <v>65</v>
      </c>
      <c r="C647" s="97" t="s">
        <v>449</v>
      </c>
      <c r="D647" s="97" t="s">
        <v>722</v>
      </c>
      <c r="E647" s="97" t="s">
        <v>490</v>
      </c>
      <c r="F647" s="97" t="s">
        <v>490</v>
      </c>
      <c r="G647" s="97" t="s">
        <v>447</v>
      </c>
      <c r="H647" s="97" t="s">
        <v>723</v>
      </c>
      <c r="I647" s="97" t="s">
        <v>491</v>
      </c>
      <c r="J647" s="97" t="s">
        <v>817</v>
      </c>
      <c r="K647" s="97" t="s">
        <v>21</v>
      </c>
      <c r="L647" s="97" t="s">
        <v>66</v>
      </c>
    </row>
    <row r="648" spans="1:12" x14ac:dyDescent="0.2">
      <c r="A648" s="109" t="s">
        <v>370</v>
      </c>
      <c r="B648" s="94"/>
      <c r="C648" s="94"/>
      <c r="D648" s="94" t="s">
        <v>199</v>
      </c>
      <c r="E648" s="94" t="s">
        <v>195</v>
      </c>
      <c r="F648" s="94" t="s">
        <v>196</v>
      </c>
      <c r="G648" s="94"/>
      <c r="H648" s="94" t="s">
        <v>199</v>
      </c>
      <c r="I648" s="94" t="s">
        <v>195</v>
      </c>
      <c r="J648" s="94" t="s">
        <v>11</v>
      </c>
      <c r="K648" s="94"/>
      <c r="L648" s="94"/>
    </row>
    <row r="649" spans="1:12" x14ac:dyDescent="0.2">
      <c r="A649" s="72" t="s">
        <v>534</v>
      </c>
      <c r="B649" s="73">
        <v>1050</v>
      </c>
      <c r="C649" s="36">
        <v>401</v>
      </c>
      <c r="D649" s="37">
        <v>270</v>
      </c>
      <c r="E649" s="37">
        <v>100</v>
      </c>
      <c r="F649" s="37">
        <v>31</v>
      </c>
      <c r="G649" s="36">
        <v>385</v>
      </c>
      <c r="H649" s="37">
        <v>272</v>
      </c>
      <c r="I649" s="37">
        <v>113</v>
      </c>
      <c r="J649" s="49">
        <v>1</v>
      </c>
      <c r="K649" s="49">
        <v>1</v>
      </c>
      <c r="L649" s="37">
        <v>262</v>
      </c>
    </row>
    <row r="650" spans="1:12" x14ac:dyDescent="0.2">
      <c r="A650" s="72" t="s">
        <v>164</v>
      </c>
      <c r="B650" s="73">
        <v>728</v>
      </c>
      <c r="C650" s="36">
        <v>268</v>
      </c>
      <c r="D650" s="37">
        <v>179</v>
      </c>
      <c r="E650" s="37">
        <v>74</v>
      </c>
      <c r="F650" s="37">
        <v>15</v>
      </c>
      <c r="G650" s="36">
        <v>256</v>
      </c>
      <c r="H650" s="37">
        <v>175</v>
      </c>
      <c r="I650" s="37">
        <v>81</v>
      </c>
      <c r="J650" s="49">
        <v>0</v>
      </c>
      <c r="K650" s="36">
        <v>3</v>
      </c>
      <c r="L650" s="37">
        <v>201</v>
      </c>
    </row>
    <row r="651" spans="1:12" x14ac:dyDescent="0.2">
      <c r="A651" s="72" t="s">
        <v>165</v>
      </c>
      <c r="B651" s="73">
        <v>10</v>
      </c>
      <c r="C651" s="36">
        <v>4</v>
      </c>
      <c r="D651" s="37">
        <v>3</v>
      </c>
      <c r="E651" s="37">
        <v>0</v>
      </c>
      <c r="F651" s="37">
        <v>1</v>
      </c>
      <c r="G651" s="36">
        <v>2</v>
      </c>
      <c r="H651" s="37">
        <v>2</v>
      </c>
      <c r="I651" s="37">
        <v>0</v>
      </c>
      <c r="J651" s="49">
        <v>0</v>
      </c>
      <c r="K651" s="36">
        <v>1</v>
      </c>
      <c r="L651" s="37">
        <v>3</v>
      </c>
    </row>
    <row r="652" spans="1:12" x14ac:dyDescent="0.2">
      <c r="A652" s="72" t="s">
        <v>166</v>
      </c>
      <c r="B652" s="73">
        <v>898</v>
      </c>
      <c r="C652" s="36">
        <v>320</v>
      </c>
      <c r="D652" s="37">
        <v>216</v>
      </c>
      <c r="E652" s="37">
        <v>79</v>
      </c>
      <c r="F652" s="37">
        <v>25</v>
      </c>
      <c r="G652" s="36">
        <v>310</v>
      </c>
      <c r="H652" s="37">
        <v>222</v>
      </c>
      <c r="I652" s="37">
        <v>88</v>
      </c>
      <c r="J652" s="49">
        <v>2</v>
      </c>
      <c r="K652" s="49">
        <v>2</v>
      </c>
      <c r="L652" s="37">
        <v>264</v>
      </c>
    </row>
    <row r="653" spans="1:12" x14ac:dyDescent="0.2">
      <c r="A653" s="72" t="s">
        <v>167</v>
      </c>
      <c r="B653" s="73">
        <v>642</v>
      </c>
      <c r="C653" s="36">
        <v>233</v>
      </c>
      <c r="D653" s="37">
        <v>160</v>
      </c>
      <c r="E653" s="37">
        <v>55</v>
      </c>
      <c r="F653" s="37">
        <v>18</v>
      </c>
      <c r="G653" s="36">
        <v>211</v>
      </c>
      <c r="H653" s="37">
        <v>148</v>
      </c>
      <c r="I653" s="37">
        <v>63</v>
      </c>
      <c r="J653" s="36">
        <v>1</v>
      </c>
      <c r="K653" s="49">
        <v>0</v>
      </c>
      <c r="L653" s="37">
        <v>197</v>
      </c>
    </row>
    <row r="654" spans="1:12" x14ac:dyDescent="0.2">
      <c r="A654" s="72" t="s">
        <v>168</v>
      </c>
      <c r="B654" s="73">
        <v>640</v>
      </c>
      <c r="C654" s="36">
        <v>242</v>
      </c>
      <c r="D654" s="37">
        <v>172</v>
      </c>
      <c r="E654" s="37">
        <v>52</v>
      </c>
      <c r="F654" s="37">
        <v>18</v>
      </c>
      <c r="G654" s="36">
        <v>235</v>
      </c>
      <c r="H654" s="37">
        <v>174</v>
      </c>
      <c r="I654" s="37">
        <v>61</v>
      </c>
      <c r="J654" s="49">
        <v>0</v>
      </c>
      <c r="K654" s="36">
        <v>2</v>
      </c>
      <c r="L654" s="37">
        <v>161</v>
      </c>
    </row>
    <row r="655" spans="1:12" x14ac:dyDescent="0.2">
      <c r="A655" s="72" t="s">
        <v>169</v>
      </c>
      <c r="B655" s="73">
        <v>644</v>
      </c>
      <c r="C655" s="36">
        <v>246</v>
      </c>
      <c r="D655" s="37">
        <v>166</v>
      </c>
      <c r="E655" s="37">
        <v>56</v>
      </c>
      <c r="F655" s="37">
        <v>24</v>
      </c>
      <c r="G655" s="36">
        <v>230</v>
      </c>
      <c r="H655" s="37">
        <v>164</v>
      </c>
      <c r="I655" s="37">
        <v>66</v>
      </c>
      <c r="J655" s="36">
        <v>0</v>
      </c>
      <c r="K655" s="36">
        <v>0</v>
      </c>
      <c r="L655" s="37">
        <v>168</v>
      </c>
    </row>
    <row r="656" spans="1:12" x14ac:dyDescent="0.2">
      <c r="A656" s="72" t="s">
        <v>290</v>
      </c>
      <c r="B656" s="73">
        <v>748</v>
      </c>
      <c r="C656" s="36">
        <v>290</v>
      </c>
      <c r="D656" s="37">
        <v>201</v>
      </c>
      <c r="E656" s="37">
        <v>61</v>
      </c>
      <c r="F656" s="37">
        <v>28</v>
      </c>
      <c r="G656" s="36">
        <v>271</v>
      </c>
      <c r="H656" s="37">
        <v>204</v>
      </c>
      <c r="I656" s="37">
        <v>67</v>
      </c>
      <c r="J656" s="49">
        <v>0</v>
      </c>
      <c r="K656" s="36">
        <v>5</v>
      </c>
      <c r="L656" s="37">
        <v>182</v>
      </c>
    </row>
    <row r="657" spans="1:12" x14ac:dyDescent="0.2">
      <c r="A657" s="72" t="s">
        <v>535</v>
      </c>
      <c r="B657" s="73">
        <v>400</v>
      </c>
      <c r="C657" s="36">
        <v>143</v>
      </c>
      <c r="D657" s="37">
        <v>78</v>
      </c>
      <c r="E657" s="37">
        <v>42</v>
      </c>
      <c r="F657" s="37">
        <v>23</v>
      </c>
      <c r="G657" s="36">
        <v>143</v>
      </c>
      <c r="H657" s="37">
        <v>88</v>
      </c>
      <c r="I657" s="37">
        <v>55</v>
      </c>
      <c r="J657" s="36">
        <v>0</v>
      </c>
      <c r="K657" s="36">
        <v>0</v>
      </c>
      <c r="L657" s="37">
        <v>114</v>
      </c>
    </row>
    <row r="658" spans="1:12" x14ac:dyDescent="0.2">
      <c r="A658" s="72" t="s">
        <v>172</v>
      </c>
      <c r="B658" s="73">
        <v>162</v>
      </c>
      <c r="C658" s="36">
        <v>59</v>
      </c>
      <c r="D658" s="37">
        <v>38</v>
      </c>
      <c r="E658" s="37">
        <v>13</v>
      </c>
      <c r="F658" s="37">
        <v>8</v>
      </c>
      <c r="G658" s="36">
        <v>59</v>
      </c>
      <c r="H658" s="37">
        <v>40</v>
      </c>
      <c r="I658" s="37">
        <v>19</v>
      </c>
      <c r="J658" s="49">
        <v>0</v>
      </c>
      <c r="K658" s="36">
        <v>2</v>
      </c>
      <c r="L658" s="37">
        <v>42</v>
      </c>
    </row>
    <row r="659" spans="1:12" ht="12.75" customHeight="1" x14ac:dyDescent="0.2">
      <c r="A659" s="74" t="s">
        <v>10</v>
      </c>
      <c r="B659" s="73">
        <f t="shared" ref="B659:J659" si="41">SUM(B649:B658)</f>
        <v>5922</v>
      </c>
      <c r="C659" s="36">
        <f t="shared" si="41"/>
        <v>2206</v>
      </c>
      <c r="D659" s="37">
        <f t="shared" si="41"/>
        <v>1483</v>
      </c>
      <c r="E659" s="37">
        <f t="shared" si="41"/>
        <v>532</v>
      </c>
      <c r="F659" s="37">
        <f t="shared" si="41"/>
        <v>191</v>
      </c>
      <c r="G659" s="36">
        <f t="shared" si="41"/>
        <v>2102</v>
      </c>
      <c r="H659" s="37">
        <f t="shared" si="41"/>
        <v>1489</v>
      </c>
      <c r="I659" s="37">
        <f t="shared" si="41"/>
        <v>613</v>
      </c>
      <c r="J659" s="36">
        <f t="shared" si="41"/>
        <v>4</v>
      </c>
      <c r="K659" s="36">
        <f>SUM(K649:K658)</f>
        <v>16</v>
      </c>
      <c r="L659" s="37">
        <f>SUM(L649:L658)</f>
        <v>1594</v>
      </c>
    </row>
    <row r="660" spans="1:12" x14ac:dyDescent="0.2">
      <c r="A660" s="77"/>
      <c r="B660" s="78"/>
      <c r="C660" s="77"/>
      <c r="D660" s="101"/>
      <c r="E660" s="101"/>
      <c r="F660" s="101"/>
      <c r="G660" s="77"/>
      <c r="H660" s="101"/>
      <c r="I660" s="101"/>
      <c r="J660" s="77"/>
      <c r="K660" s="71"/>
    </row>
    <row r="661" spans="1:12" x14ac:dyDescent="0.2">
      <c r="A661" s="95"/>
      <c r="B661" s="95"/>
      <c r="C661" s="89" t="s">
        <v>13</v>
      </c>
      <c r="D661" s="95"/>
      <c r="E661" s="95"/>
      <c r="F661" s="88"/>
      <c r="G661" s="89"/>
    </row>
    <row r="662" spans="1:12" ht="49.5" x14ac:dyDescent="0.2">
      <c r="A662" s="96" t="s">
        <v>599</v>
      </c>
      <c r="B662" s="97" t="s">
        <v>65</v>
      </c>
      <c r="C662" s="97" t="s">
        <v>390</v>
      </c>
      <c r="D662" s="97" t="s">
        <v>724</v>
      </c>
      <c r="E662" s="97" t="s">
        <v>492</v>
      </c>
      <c r="F662" s="97" t="s">
        <v>21</v>
      </c>
      <c r="G662" s="97" t="s">
        <v>66</v>
      </c>
    </row>
    <row r="663" spans="1:12" x14ac:dyDescent="0.2">
      <c r="A663" s="109" t="s">
        <v>369</v>
      </c>
      <c r="B663" s="94"/>
      <c r="C663" s="94"/>
      <c r="D663" s="94" t="s">
        <v>199</v>
      </c>
      <c r="E663" s="94" t="s">
        <v>195</v>
      </c>
      <c r="F663" s="94"/>
      <c r="G663" s="94"/>
    </row>
    <row r="664" spans="1:12" x14ac:dyDescent="0.2">
      <c r="A664" s="72" t="s">
        <v>534</v>
      </c>
      <c r="B664" s="73">
        <v>525</v>
      </c>
      <c r="C664" s="36">
        <v>409</v>
      </c>
      <c r="D664" s="37">
        <v>295</v>
      </c>
      <c r="E664" s="37">
        <v>114</v>
      </c>
      <c r="F664" s="36">
        <v>0</v>
      </c>
      <c r="G664" s="25">
        <v>116</v>
      </c>
    </row>
    <row r="665" spans="1:12" x14ac:dyDescent="0.2">
      <c r="A665" s="72" t="s">
        <v>164</v>
      </c>
      <c r="B665" s="73">
        <v>364</v>
      </c>
      <c r="C665" s="36">
        <v>277</v>
      </c>
      <c r="D665" s="37">
        <v>188</v>
      </c>
      <c r="E665" s="37">
        <v>89</v>
      </c>
      <c r="F665" s="36">
        <v>1</v>
      </c>
      <c r="G665" s="25">
        <v>86</v>
      </c>
    </row>
    <row r="666" spans="1:12" x14ac:dyDescent="0.2">
      <c r="A666" s="72" t="s">
        <v>165</v>
      </c>
      <c r="B666" s="73">
        <v>5</v>
      </c>
      <c r="C666" s="36">
        <v>3</v>
      </c>
      <c r="D666" s="37">
        <v>3</v>
      </c>
      <c r="E666" s="37">
        <v>0</v>
      </c>
      <c r="F666" s="36">
        <v>0</v>
      </c>
      <c r="G666" s="25">
        <v>2</v>
      </c>
    </row>
    <row r="667" spans="1:12" x14ac:dyDescent="0.2">
      <c r="A667" s="72" t="s">
        <v>166</v>
      </c>
      <c r="B667" s="73">
        <v>449</v>
      </c>
      <c r="C667" s="36">
        <v>315</v>
      </c>
      <c r="D667" s="37">
        <v>234</v>
      </c>
      <c r="E667" s="37">
        <v>81</v>
      </c>
      <c r="F667" s="36">
        <v>0</v>
      </c>
      <c r="G667" s="25">
        <v>134</v>
      </c>
    </row>
    <row r="668" spans="1:12" x14ac:dyDescent="0.2">
      <c r="A668" s="72" t="s">
        <v>167</v>
      </c>
      <c r="B668" s="73">
        <v>321</v>
      </c>
      <c r="C668" s="36">
        <v>226</v>
      </c>
      <c r="D668" s="37">
        <v>166</v>
      </c>
      <c r="E668" s="37">
        <v>60</v>
      </c>
      <c r="F668" s="36">
        <v>0</v>
      </c>
      <c r="G668" s="25">
        <v>95</v>
      </c>
    </row>
    <row r="669" spans="1:12" ht="12.75" customHeight="1" x14ac:dyDescent="0.2">
      <c r="A669" s="72" t="s">
        <v>168</v>
      </c>
      <c r="B669" s="73">
        <v>320</v>
      </c>
      <c r="C669" s="36">
        <v>237</v>
      </c>
      <c r="D669" s="37">
        <v>178</v>
      </c>
      <c r="E669" s="37">
        <v>59</v>
      </c>
      <c r="F669" s="36">
        <v>0</v>
      </c>
      <c r="G669" s="25">
        <v>83</v>
      </c>
    </row>
    <row r="670" spans="1:12" x14ac:dyDescent="0.2">
      <c r="A670" s="72" t="s">
        <v>169</v>
      </c>
      <c r="B670" s="73">
        <v>322</v>
      </c>
      <c r="C670" s="36">
        <v>239</v>
      </c>
      <c r="D670" s="37">
        <v>173</v>
      </c>
      <c r="E670" s="37">
        <v>66</v>
      </c>
      <c r="F670" s="36">
        <v>2</v>
      </c>
      <c r="G670" s="25">
        <v>81</v>
      </c>
    </row>
    <row r="671" spans="1:12" x14ac:dyDescent="0.2">
      <c r="A671" s="72" t="s">
        <v>290</v>
      </c>
      <c r="B671" s="73">
        <v>374</v>
      </c>
      <c r="C671" s="36">
        <v>285</v>
      </c>
      <c r="D671" s="37">
        <v>212</v>
      </c>
      <c r="E671" s="37">
        <v>73</v>
      </c>
      <c r="F671" s="36">
        <v>2</v>
      </c>
      <c r="G671" s="25">
        <v>87</v>
      </c>
    </row>
    <row r="672" spans="1:12" x14ac:dyDescent="0.2">
      <c r="A672" s="72" t="s">
        <v>535</v>
      </c>
      <c r="B672" s="73">
        <v>200</v>
      </c>
      <c r="C672" s="36">
        <v>146</v>
      </c>
      <c r="D672" s="37">
        <v>92</v>
      </c>
      <c r="E672" s="37">
        <v>54</v>
      </c>
      <c r="F672" s="36">
        <v>1</v>
      </c>
      <c r="G672" s="25">
        <v>53</v>
      </c>
    </row>
    <row r="673" spans="1:8" x14ac:dyDescent="0.2">
      <c r="A673" s="72" t="s">
        <v>172</v>
      </c>
      <c r="B673" s="73">
        <v>81</v>
      </c>
      <c r="C673" s="36">
        <v>62</v>
      </c>
      <c r="D673" s="37">
        <v>40</v>
      </c>
      <c r="E673" s="37">
        <v>22</v>
      </c>
      <c r="F673" s="36">
        <v>1</v>
      </c>
      <c r="G673" s="25">
        <v>18</v>
      </c>
    </row>
    <row r="674" spans="1:8" x14ac:dyDescent="0.2">
      <c r="A674" s="74" t="s">
        <v>10</v>
      </c>
      <c r="B674" s="73">
        <f t="shared" ref="B674:G674" si="42">SUM(B664:B673)</f>
        <v>2961</v>
      </c>
      <c r="C674" s="36">
        <f t="shared" si="42"/>
        <v>2199</v>
      </c>
      <c r="D674" s="37">
        <f t="shared" si="42"/>
        <v>1581</v>
      </c>
      <c r="E674" s="37">
        <f t="shared" si="42"/>
        <v>618</v>
      </c>
      <c r="F674" s="36">
        <f t="shared" si="42"/>
        <v>7</v>
      </c>
      <c r="G674" s="25">
        <f t="shared" si="42"/>
        <v>755</v>
      </c>
    </row>
    <row r="675" spans="1:8" x14ac:dyDescent="0.2">
      <c r="A675" s="77"/>
      <c r="B675" s="78"/>
      <c r="C675" s="77"/>
      <c r="D675" s="101"/>
      <c r="E675" s="101"/>
      <c r="F675" s="77"/>
      <c r="G675" s="91"/>
    </row>
    <row r="676" spans="1:8" x14ac:dyDescent="0.2">
      <c r="A676" s="95"/>
      <c r="B676" s="95"/>
      <c r="C676" s="89" t="s">
        <v>13</v>
      </c>
      <c r="D676" s="95"/>
      <c r="E676" s="95"/>
      <c r="F676" s="88"/>
      <c r="G676" s="89"/>
      <c r="H676" s="89"/>
    </row>
    <row r="677" spans="1:8" ht="60" customHeight="1" x14ac:dyDescent="0.2">
      <c r="A677" s="96" t="s">
        <v>600</v>
      </c>
      <c r="B677" s="97" t="s">
        <v>65</v>
      </c>
      <c r="C677" s="97" t="s">
        <v>399</v>
      </c>
      <c r="D677" s="97" t="s">
        <v>725</v>
      </c>
      <c r="E677" s="97" t="s">
        <v>493</v>
      </c>
      <c r="F677" s="97" t="s">
        <v>493</v>
      </c>
      <c r="G677" s="97" t="s">
        <v>21</v>
      </c>
      <c r="H677" s="97" t="s">
        <v>66</v>
      </c>
    </row>
    <row r="678" spans="1:8" x14ac:dyDescent="0.2">
      <c r="A678" s="109" t="s">
        <v>369</v>
      </c>
      <c r="B678" s="94"/>
      <c r="C678" s="94"/>
      <c r="D678" s="94" t="s">
        <v>194</v>
      </c>
      <c r="E678" s="94" t="s">
        <v>195</v>
      </c>
      <c r="F678" s="94" t="s">
        <v>196</v>
      </c>
      <c r="G678" s="94"/>
      <c r="H678" s="94"/>
    </row>
    <row r="679" spans="1:8" x14ac:dyDescent="0.2">
      <c r="A679" s="72" t="s">
        <v>173</v>
      </c>
      <c r="B679" s="73">
        <v>352</v>
      </c>
      <c r="C679" s="36">
        <v>269</v>
      </c>
      <c r="D679" s="37">
        <v>160</v>
      </c>
      <c r="E679" s="37">
        <v>66</v>
      </c>
      <c r="F679" s="37">
        <v>43</v>
      </c>
      <c r="G679" s="36">
        <v>0</v>
      </c>
      <c r="H679" s="37">
        <v>83</v>
      </c>
    </row>
    <row r="680" spans="1:8" x14ac:dyDescent="0.2">
      <c r="A680" s="72" t="s">
        <v>174</v>
      </c>
      <c r="B680" s="73">
        <v>303</v>
      </c>
      <c r="C680" s="36">
        <v>241</v>
      </c>
      <c r="D680" s="37">
        <v>138</v>
      </c>
      <c r="E680" s="37">
        <v>43</v>
      </c>
      <c r="F680" s="37">
        <v>60</v>
      </c>
      <c r="G680" s="36">
        <v>0</v>
      </c>
      <c r="H680" s="37">
        <v>62</v>
      </c>
    </row>
    <row r="681" spans="1:8" x14ac:dyDescent="0.2">
      <c r="A681" s="72" t="s">
        <v>536</v>
      </c>
      <c r="B681" s="73">
        <v>368</v>
      </c>
      <c r="C681" s="36">
        <v>302</v>
      </c>
      <c r="D681" s="37">
        <v>207</v>
      </c>
      <c r="E681" s="37">
        <v>55</v>
      </c>
      <c r="F681" s="37">
        <v>40</v>
      </c>
      <c r="G681" s="36">
        <v>0</v>
      </c>
      <c r="H681" s="37">
        <v>66</v>
      </c>
    </row>
    <row r="682" spans="1:8" x14ac:dyDescent="0.2">
      <c r="A682" s="74" t="s">
        <v>10</v>
      </c>
      <c r="B682" s="73">
        <f t="shared" ref="B682:H682" si="43">SUM(B679:B681)</f>
        <v>1023</v>
      </c>
      <c r="C682" s="36">
        <f t="shared" si="43"/>
        <v>812</v>
      </c>
      <c r="D682" s="37">
        <f t="shared" si="43"/>
        <v>505</v>
      </c>
      <c r="E682" s="37">
        <f t="shared" si="43"/>
        <v>164</v>
      </c>
      <c r="F682" s="37">
        <f t="shared" si="43"/>
        <v>143</v>
      </c>
      <c r="G682" s="36">
        <f t="shared" si="43"/>
        <v>0</v>
      </c>
      <c r="H682" s="37">
        <f t="shared" si="43"/>
        <v>211</v>
      </c>
    </row>
    <row r="683" spans="1:8" x14ac:dyDescent="0.2">
      <c r="A683" s="5"/>
      <c r="B683" s="66"/>
      <c r="C683" s="5"/>
      <c r="D683" s="18"/>
      <c r="E683" s="18"/>
      <c r="F683" s="18"/>
      <c r="G683" s="3"/>
      <c r="H683" s="18"/>
    </row>
    <row r="684" spans="1:8" x14ac:dyDescent="0.2">
      <c r="A684" s="95"/>
      <c r="B684" s="95"/>
      <c r="C684" s="89" t="s">
        <v>13</v>
      </c>
      <c r="D684" s="95"/>
      <c r="E684" s="95"/>
      <c r="F684" s="88"/>
      <c r="G684" s="89"/>
      <c r="H684" s="89"/>
    </row>
    <row r="685" spans="1:8" ht="60" customHeight="1" x14ac:dyDescent="0.2">
      <c r="A685" s="96" t="s">
        <v>601</v>
      </c>
      <c r="B685" s="97" t="s">
        <v>65</v>
      </c>
      <c r="C685" s="97" t="s">
        <v>413</v>
      </c>
      <c r="D685" s="97" t="s">
        <v>726</v>
      </c>
      <c r="E685" s="97" t="s">
        <v>494</v>
      </c>
      <c r="F685" s="97" t="s">
        <v>494</v>
      </c>
      <c r="G685" s="97" t="s">
        <v>21</v>
      </c>
      <c r="H685" s="97" t="s">
        <v>66</v>
      </c>
    </row>
    <row r="686" spans="1:8" x14ac:dyDescent="0.2">
      <c r="A686" s="109" t="s">
        <v>369</v>
      </c>
      <c r="B686" s="94"/>
      <c r="C686" s="94"/>
      <c r="D686" s="94" t="s">
        <v>194</v>
      </c>
      <c r="E686" s="94" t="s">
        <v>199</v>
      </c>
      <c r="F686" s="94" t="s">
        <v>196</v>
      </c>
      <c r="G686" s="94"/>
      <c r="H686" s="94"/>
    </row>
    <row r="687" spans="1:8" x14ac:dyDescent="0.2">
      <c r="A687" s="72" t="s">
        <v>173</v>
      </c>
      <c r="B687" s="73">
        <v>352</v>
      </c>
      <c r="C687" s="36">
        <v>321</v>
      </c>
      <c r="D687" s="37">
        <v>139</v>
      </c>
      <c r="E687" s="37">
        <v>141</v>
      </c>
      <c r="F687" s="37">
        <v>41</v>
      </c>
      <c r="G687" s="36">
        <v>0</v>
      </c>
      <c r="H687" s="37">
        <v>31</v>
      </c>
    </row>
    <row r="688" spans="1:8" x14ac:dyDescent="0.2">
      <c r="A688" s="72" t="s">
        <v>174</v>
      </c>
      <c r="B688" s="73">
        <v>303</v>
      </c>
      <c r="C688" s="36">
        <v>280</v>
      </c>
      <c r="D688" s="37">
        <v>121</v>
      </c>
      <c r="E688" s="37">
        <v>121</v>
      </c>
      <c r="F688" s="37">
        <v>38</v>
      </c>
      <c r="G688" s="36">
        <v>0</v>
      </c>
      <c r="H688" s="37">
        <v>23</v>
      </c>
    </row>
    <row r="689" spans="1:8" x14ac:dyDescent="0.2">
      <c r="A689" s="72" t="s">
        <v>536</v>
      </c>
      <c r="B689" s="73">
        <v>368</v>
      </c>
      <c r="C689" s="36">
        <v>347</v>
      </c>
      <c r="D689" s="37">
        <v>192</v>
      </c>
      <c r="E689" s="37">
        <v>121</v>
      </c>
      <c r="F689" s="37">
        <v>34</v>
      </c>
      <c r="G689" s="36">
        <v>0</v>
      </c>
      <c r="H689" s="37">
        <v>21</v>
      </c>
    </row>
    <row r="690" spans="1:8" x14ac:dyDescent="0.2">
      <c r="A690" s="74" t="s">
        <v>10</v>
      </c>
      <c r="B690" s="73">
        <f t="shared" ref="B690:H690" si="44">SUM(B687:B689)</f>
        <v>1023</v>
      </c>
      <c r="C690" s="36">
        <f t="shared" si="44"/>
        <v>948</v>
      </c>
      <c r="D690" s="37">
        <f t="shared" si="44"/>
        <v>452</v>
      </c>
      <c r="E690" s="37">
        <f t="shared" si="44"/>
        <v>383</v>
      </c>
      <c r="F690" s="37">
        <f t="shared" si="44"/>
        <v>113</v>
      </c>
      <c r="G690" s="36">
        <f t="shared" si="44"/>
        <v>0</v>
      </c>
      <c r="H690" s="37">
        <f t="shared" si="44"/>
        <v>75</v>
      </c>
    </row>
    <row r="692" spans="1:8" x14ac:dyDescent="0.2">
      <c r="A692" s="95"/>
      <c r="B692" s="95"/>
      <c r="C692" s="89" t="s">
        <v>13</v>
      </c>
      <c r="D692" s="95"/>
      <c r="E692" s="95"/>
      <c r="F692" s="88"/>
      <c r="G692" s="89"/>
    </row>
    <row r="693" spans="1:8" ht="60" customHeight="1" x14ac:dyDescent="0.2">
      <c r="A693" s="96" t="s">
        <v>602</v>
      </c>
      <c r="B693" s="97" t="s">
        <v>65</v>
      </c>
      <c r="C693" s="97" t="s">
        <v>408</v>
      </c>
      <c r="D693" s="97" t="s">
        <v>727</v>
      </c>
      <c r="E693" s="97" t="s">
        <v>495</v>
      </c>
      <c r="F693" s="97" t="s">
        <v>21</v>
      </c>
      <c r="G693" s="97" t="s">
        <v>66</v>
      </c>
    </row>
    <row r="694" spans="1:8" x14ac:dyDescent="0.2">
      <c r="A694" s="109" t="s">
        <v>369</v>
      </c>
      <c r="B694" s="94"/>
      <c r="C694" s="94"/>
      <c r="D694" s="94" t="s">
        <v>199</v>
      </c>
      <c r="E694" s="94" t="s">
        <v>196</v>
      </c>
      <c r="F694" s="94"/>
      <c r="G694" s="94"/>
    </row>
    <row r="695" spans="1:8" x14ac:dyDescent="0.2">
      <c r="A695" s="72" t="s">
        <v>173</v>
      </c>
      <c r="B695" s="73">
        <v>352</v>
      </c>
      <c r="C695" s="36">
        <v>243</v>
      </c>
      <c r="D695" s="37">
        <v>195</v>
      </c>
      <c r="E695" s="37">
        <v>48</v>
      </c>
      <c r="F695" s="36">
        <v>0</v>
      </c>
      <c r="G695" s="25">
        <v>109</v>
      </c>
    </row>
    <row r="696" spans="1:8" x14ac:dyDescent="0.2">
      <c r="A696" s="72" t="s">
        <v>174</v>
      </c>
      <c r="B696" s="73">
        <v>303</v>
      </c>
      <c r="C696" s="36">
        <v>240</v>
      </c>
      <c r="D696" s="37">
        <v>187</v>
      </c>
      <c r="E696" s="37">
        <v>53</v>
      </c>
      <c r="F696" s="36">
        <v>0</v>
      </c>
      <c r="G696" s="25">
        <v>63</v>
      </c>
    </row>
    <row r="697" spans="1:8" x14ac:dyDescent="0.2">
      <c r="A697" s="72" t="s">
        <v>536</v>
      </c>
      <c r="B697" s="73">
        <v>368</v>
      </c>
      <c r="C697" s="36">
        <v>271</v>
      </c>
      <c r="D697" s="37">
        <v>213</v>
      </c>
      <c r="E697" s="37">
        <v>58</v>
      </c>
      <c r="F697" s="36">
        <v>1</v>
      </c>
      <c r="G697" s="25">
        <v>96</v>
      </c>
    </row>
    <row r="698" spans="1:8" x14ac:dyDescent="0.2">
      <c r="A698" s="74" t="s">
        <v>10</v>
      </c>
      <c r="B698" s="73">
        <f t="shared" ref="B698:G698" si="45">SUM(B695:B697)</f>
        <v>1023</v>
      </c>
      <c r="C698" s="36">
        <f t="shared" si="45"/>
        <v>754</v>
      </c>
      <c r="D698" s="37">
        <f t="shared" si="45"/>
        <v>595</v>
      </c>
      <c r="E698" s="37">
        <f t="shared" si="45"/>
        <v>159</v>
      </c>
      <c r="F698" s="36">
        <f t="shared" si="45"/>
        <v>1</v>
      </c>
      <c r="G698" s="25">
        <f t="shared" si="45"/>
        <v>268</v>
      </c>
    </row>
    <row r="699" spans="1:8" x14ac:dyDescent="0.2">
      <c r="A699" s="77"/>
      <c r="B699" s="78"/>
      <c r="C699" s="77"/>
      <c r="D699" s="101"/>
      <c r="E699" s="101"/>
      <c r="F699" s="77"/>
      <c r="G699" s="91"/>
    </row>
    <row r="700" spans="1:8" x14ac:dyDescent="0.2">
      <c r="A700" s="77"/>
      <c r="B700" s="78"/>
      <c r="C700" s="77"/>
      <c r="D700" s="101"/>
      <c r="E700" s="101"/>
      <c r="F700" s="77"/>
      <c r="G700" s="91"/>
    </row>
    <row r="701" spans="1:8" x14ac:dyDescent="0.2">
      <c r="A701" s="77"/>
      <c r="B701" s="78"/>
      <c r="C701" s="77"/>
      <c r="D701" s="101"/>
      <c r="E701" s="101"/>
      <c r="F701" s="77"/>
      <c r="G701" s="91"/>
    </row>
    <row r="702" spans="1:8" x14ac:dyDescent="0.2">
      <c r="A702" s="77"/>
      <c r="B702" s="78"/>
      <c r="C702" s="77"/>
      <c r="D702" s="101"/>
      <c r="E702" s="101"/>
      <c r="F702" s="77"/>
      <c r="G702" s="91"/>
    </row>
    <row r="703" spans="1:8" x14ac:dyDescent="0.2">
      <c r="A703" s="77"/>
      <c r="B703" s="78"/>
      <c r="C703" s="77"/>
      <c r="D703" s="101"/>
      <c r="E703" s="101"/>
      <c r="F703" s="77"/>
      <c r="G703" s="91"/>
    </row>
    <row r="704" spans="1:8" x14ac:dyDescent="0.2">
      <c r="A704" s="77"/>
      <c r="B704" s="78"/>
      <c r="C704" s="77"/>
      <c r="D704" s="101"/>
      <c r="E704" s="101"/>
      <c r="F704" s="77"/>
      <c r="G704" s="91"/>
    </row>
    <row r="705" spans="1:9" x14ac:dyDescent="0.2">
      <c r="A705" s="77"/>
      <c r="B705" s="78"/>
      <c r="C705" s="77"/>
      <c r="D705" s="101"/>
      <c r="E705" s="101"/>
      <c r="F705" s="77"/>
      <c r="G705" s="91"/>
    </row>
    <row r="706" spans="1:9" x14ac:dyDescent="0.2">
      <c r="A706" s="77"/>
      <c r="B706" s="78"/>
      <c r="C706" s="77"/>
      <c r="D706" s="101"/>
      <c r="E706" s="101"/>
      <c r="F706" s="77"/>
      <c r="G706" s="91"/>
    </row>
    <row r="707" spans="1:9" x14ac:dyDescent="0.2">
      <c r="A707" s="77"/>
      <c r="B707" s="78"/>
      <c r="C707" s="77"/>
      <c r="D707" s="101"/>
      <c r="E707" s="101"/>
      <c r="F707" s="77"/>
      <c r="G707" s="91"/>
    </row>
    <row r="708" spans="1:9" x14ac:dyDescent="0.2">
      <c r="A708" s="77"/>
      <c r="B708" s="78"/>
      <c r="C708" s="77"/>
      <c r="D708" s="101"/>
      <c r="E708" s="101"/>
      <c r="F708" s="77"/>
      <c r="G708" s="91"/>
    </row>
    <row r="710" spans="1:9" x14ac:dyDescent="0.2">
      <c r="A710" s="95"/>
      <c r="B710" s="95"/>
      <c r="C710" s="89" t="s">
        <v>13</v>
      </c>
      <c r="D710" s="95"/>
      <c r="E710" s="95"/>
      <c r="F710" s="88"/>
      <c r="G710" s="89" t="s">
        <v>13</v>
      </c>
      <c r="H710" s="95"/>
      <c r="I710" s="95"/>
    </row>
    <row r="711" spans="1:9" ht="65.099999999999994" customHeight="1" x14ac:dyDescent="0.2">
      <c r="A711" s="96" t="s">
        <v>603</v>
      </c>
      <c r="B711" s="97" t="s">
        <v>65</v>
      </c>
      <c r="C711" s="97" t="s">
        <v>376</v>
      </c>
      <c r="D711" s="97" t="s">
        <v>728</v>
      </c>
      <c r="E711" s="97" t="s">
        <v>376</v>
      </c>
      <c r="F711" s="97" t="s">
        <v>496</v>
      </c>
      <c r="G711" s="97" t="s">
        <v>729</v>
      </c>
      <c r="H711" s="97" t="s">
        <v>21</v>
      </c>
      <c r="I711" s="97" t="s">
        <v>66</v>
      </c>
    </row>
    <row r="712" spans="1:9" x14ac:dyDescent="0.2">
      <c r="A712" s="109" t="s">
        <v>370</v>
      </c>
      <c r="B712" s="94"/>
      <c r="C712" s="94"/>
      <c r="D712" s="94" t="s">
        <v>194</v>
      </c>
      <c r="E712" s="94" t="s">
        <v>221</v>
      </c>
      <c r="F712" s="94" t="s">
        <v>196</v>
      </c>
      <c r="G712" s="94" t="s">
        <v>199</v>
      </c>
      <c r="H712" s="94"/>
      <c r="I712" s="94"/>
    </row>
    <row r="713" spans="1:9" x14ac:dyDescent="0.2">
      <c r="A713" s="72" t="s">
        <v>173</v>
      </c>
      <c r="B713" s="73">
        <v>704</v>
      </c>
      <c r="C713" s="36">
        <v>231</v>
      </c>
      <c r="D713" s="37">
        <v>152</v>
      </c>
      <c r="E713" s="37">
        <v>44</v>
      </c>
      <c r="F713" s="37">
        <v>35</v>
      </c>
      <c r="G713" s="36">
        <v>203</v>
      </c>
      <c r="H713" s="36">
        <v>0</v>
      </c>
      <c r="I713" s="37">
        <v>270</v>
      </c>
    </row>
    <row r="714" spans="1:9" x14ac:dyDescent="0.2">
      <c r="A714" s="72" t="s">
        <v>174</v>
      </c>
      <c r="B714" s="73">
        <v>606</v>
      </c>
      <c r="C714" s="36">
        <v>222</v>
      </c>
      <c r="D714" s="37">
        <v>138</v>
      </c>
      <c r="E714" s="37">
        <v>39</v>
      </c>
      <c r="F714" s="37">
        <v>45</v>
      </c>
      <c r="G714" s="36">
        <v>201</v>
      </c>
      <c r="H714" s="36">
        <v>0</v>
      </c>
      <c r="I714" s="37">
        <v>183</v>
      </c>
    </row>
    <row r="715" spans="1:9" x14ac:dyDescent="0.2">
      <c r="A715" s="72" t="s">
        <v>536</v>
      </c>
      <c r="B715" s="73">
        <v>736</v>
      </c>
      <c r="C715" s="36">
        <v>265</v>
      </c>
      <c r="D715" s="37">
        <v>200</v>
      </c>
      <c r="E715" s="37">
        <v>37</v>
      </c>
      <c r="F715" s="37">
        <v>28</v>
      </c>
      <c r="G715" s="36">
        <v>215</v>
      </c>
      <c r="H715" s="36">
        <v>0</v>
      </c>
      <c r="I715" s="37">
        <v>256</v>
      </c>
    </row>
    <row r="716" spans="1:9" x14ac:dyDescent="0.2">
      <c r="A716" s="74" t="s">
        <v>10</v>
      </c>
      <c r="B716" s="73">
        <f t="shared" ref="B716:I716" si="46">SUM(B713:B715)</f>
        <v>2046</v>
      </c>
      <c r="C716" s="36">
        <f t="shared" si="46"/>
        <v>718</v>
      </c>
      <c r="D716" s="37">
        <f t="shared" si="46"/>
        <v>490</v>
      </c>
      <c r="E716" s="37">
        <f t="shared" si="46"/>
        <v>120</v>
      </c>
      <c r="F716" s="37">
        <f t="shared" si="46"/>
        <v>108</v>
      </c>
      <c r="G716" s="36">
        <f t="shared" si="46"/>
        <v>619</v>
      </c>
      <c r="H716" s="36">
        <f t="shared" si="46"/>
        <v>0</v>
      </c>
      <c r="I716" s="37">
        <f t="shared" si="46"/>
        <v>709</v>
      </c>
    </row>
    <row r="718" spans="1:9" x14ac:dyDescent="0.2">
      <c r="A718" s="95"/>
      <c r="B718" s="95"/>
      <c r="C718" s="89" t="s">
        <v>13</v>
      </c>
      <c r="D718" s="95"/>
      <c r="E718" s="95"/>
      <c r="F718" s="89" t="s">
        <v>13</v>
      </c>
      <c r="G718" s="89"/>
      <c r="H718" s="95"/>
    </row>
    <row r="719" spans="1:9" ht="60" customHeight="1" x14ac:dyDescent="0.2">
      <c r="A719" s="96" t="s">
        <v>604</v>
      </c>
      <c r="B719" s="97" t="s">
        <v>65</v>
      </c>
      <c r="C719" s="97" t="s">
        <v>428</v>
      </c>
      <c r="D719" s="97" t="s">
        <v>497</v>
      </c>
      <c r="E719" s="97" t="s">
        <v>428</v>
      </c>
      <c r="F719" s="97" t="s">
        <v>730</v>
      </c>
      <c r="G719" s="97" t="s">
        <v>21</v>
      </c>
      <c r="H719" s="97" t="s">
        <v>66</v>
      </c>
    </row>
    <row r="720" spans="1:9" x14ac:dyDescent="0.2">
      <c r="A720" s="109" t="s">
        <v>369</v>
      </c>
      <c r="B720" s="94"/>
      <c r="C720" s="94"/>
      <c r="D720" s="94" t="s">
        <v>194</v>
      </c>
      <c r="E720" s="94" t="s">
        <v>221</v>
      </c>
      <c r="F720" s="94" t="s">
        <v>199</v>
      </c>
      <c r="G720" s="94"/>
      <c r="H720" s="94"/>
    </row>
    <row r="721" spans="1:10" x14ac:dyDescent="0.2">
      <c r="A721" s="72" t="s">
        <v>173</v>
      </c>
      <c r="B721" s="73">
        <v>352</v>
      </c>
      <c r="C721" s="36">
        <v>131</v>
      </c>
      <c r="D721" s="37">
        <v>110</v>
      </c>
      <c r="E721" s="37">
        <v>21</v>
      </c>
      <c r="F721" s="36">
        <v>196</v>
      </c>
      <c r="G721" s="36">
        <v>0</v>
      </c>
      <c r="H721" s="36">
        <v>25</v>
      </c>
    </row>
    <row r="722" spans="1:10" ht="12.75" customHeight="1" x14ac:dyDescent="0.2">
      <c r="A722" s="72" t="s">
        <v>174</v>
      </c>
      <c r="B722" s="73">
        <v>303</v>
      </c>
      <c r="C722" s="36">
        <v>78</v>
      </c>
      <c r="D722" s="37">
        <v>63</v>
      </c>
      <c r="E722" s="37">
        <v>15</v>
      </c>
      <c r="F722" s="36">
        <v>209</v>
      </c>
      <c r="G722" s="36">
        <v>0</v>
      </c>
      <c r="H722" s="36">
        <v>16</v>
      </c>
    </row>
    <row r="723" spans="1:10" x14ac:dyDescent="0.2">
      <c r="A723" s="72" t="s">
        <v>536</v>
      </c>
      <c r="B723" s="73">
        <v>368</v>
      </c>
      <c r="C723" s="36">
        <v>189</v>
      </c>
      <c r="D723" s="37">
        <v>144</v>
      </c>
      <c r="E723" s="37">
        <v>45</v>
      </c>
      <c r="F723" s="36">
        <v>162</v>
      </c>
      <c r="G723" s="36">
        <v>0</v>
      </c>
      <c r="H723" s="36">
        <v>17</v>
      </c>
    </row>
    <row r="724" spans="1:10" x14ac:dyDescent="0.2">
      <c r="A724" s="74" t="s">
        <v>10</v>
      </c>
      <c r="B724" s="73">
        <f t="shared" ref="B724:H724" si="47">SUM(B721:B723)</f>
        <v>1023</v>
      </c>
      <c r="C724" s="36">
        <f t="shared" si="47"/>
        <v>398</v>
      </c>
      <c r="D724" s="37">
        <f t="shared" si="47"/>
        <v>317</v>
      </c>
      <c r="E724" s="37">
        <f t="shared" si="47"/>
        <v>81</v>
      </c>
      <c r="F724" s="36">
        <f t="shared" si="47"/>
        <v>567</v>
      </c>
      <c r="G724" s="36">
        <f t="shared" si="47"/>
        <v>0</v>
      </c>
      <c r="H724" s="36">
        <f t="shared" si="47"/>
        <v>58</v>
      </c>
    </row>
    <row r="725" spans="1:10" x14ac:dyDescent="0.2">
      <c r="A725" s="77"/>
      <c r="B725" s="78"/>
      <c r="C725" s="77"/>
      <c r="D725" s="101"/>
      <c r="E725" s="101"/>
      <c r="F725" s="77"/>
      <c r="G725" s="77"/>
      <c r="H725" s="77"/>
    </row>
    <row r="726" spans="1:10" ht="12.75" customHeight="1" x14ac:dyDescent="0.2">
      <c r="A726" s="95"/>
      <c r="B726" s="95"/>
      <c r="C726" s="89" t="s">
        <v>13</v>
      </c>
      <c r="D726" s="95"/>
      <c r="E726" s="95"/>
      <c r="F726" s="89"/>
      <c r="G726" s="89"/>
      <c r="H726" s="89" t="s">
        <v>13</v>
      </c>
      <c r="I726" s="95"/>
      <c r="J726" s="95"/>
    </row>
    <row r="727" spans="1:10" ht="65.099999999999994" customHeight="1" x14ac:dyDescent="0.2">
      <c r="A727" s="96" t="s">
        <v>605</v>
      </c>
      <c r="B727" s="97" t="s">
        <v>65</v>
      </c>
      <c r="C727" s="97" t="s">
        <v>410</v>
      </c>
      <c r="D727" s="97" t="s">
        <v>731</v>
      </c>
      <c r="E727" s="97" t="s">
        <v>410</v>
      </c>
      <c r="F727" s="97" t="s">
        <v>498</v>
      </c>
      <c r="G727" s="97" t="s">
        <v>498</v>
      </c>
      <c r="H727" s="97" t="s">
        <v>387</v>
      </c>
      <c r="I727" s="97" t="s">
        <v>21</v>
      </c>
      <c r="J727" s="97" t="s">
        <v>66</v>
      </c>
    </row>
    <row r="728" spans="1:10" x14ac:dyDescent="0.2">
      <c r="A728" s="109" t="s">
        <v>369</v>
      </c>
      <c r="B728" s="94"/>
      <c r="C728" s="94"/>
      <c r="D728" s="94" t="s">
        <v>194</v>
      </c>
      <c r="E728" s="94" t="s">
        <v>221</v>
      </c>
      <c r="F728" s="94" t="s">
        <v>196</v>
      </c>
      <c r="G728" s="94" t="s">
        <v>197</v>
      </c>
      <c r="H728" s="94" t="s">
        <v>199</v>
      </c>
      <c r="I728" s="94"/>
      <c r="J728" s="94"/>
    </row>
    <row r="729" spans="1:10" x14ac:dyDescent="0.2">
      <c r="A729" s="72" t="s">
        <v>173</v>
      </c>
      <c r="B729" s="73">
        <v>352</v>
      </c>
      <c r="C729" s="36">
        <v>196</v>
      </c>
      <c r="D729" s="37">
        <v>143</v>
      </c>
      <c r="E729" s="37">
        <v>21</v>
      </c>
      <c r="F729" s="37">
        <v>26</v>
      </c>
      <c r="G729" s="37">
        <v>6</v>
      </c>
      <c r="H729" s="36">
        <v>148</v>
      </c>
      <c r="I729" s="36">
        <v>0</v>
      </c>
      <c r="J729" s="37">
        <v>8</v>
      </c>
    </row>
    <row r="730" spans="1:10" x14ac:dyDescent="0.2">
      <c r="A730" s="72" t="s">
        <v>174</v>
      </c>
      <c r="B730" s="73">
        <v>303</v>
      </c>
      <c r="C730" s="36">
        <v>146</v>
      </c>
      <c r="D730" s="37">
        <v>102</v>
      </c>
      <c r="E730" s="37">
        <v>12</v>
      </c>
      <c r="F730" s="37">
        <v>23</v>
      </c>
      <c r="G730" s="37">
        <v>9</v>
      </c>
      <c r="H730" s="36">
        <v>155</v>
      </c>
      <c r="I730" s="36">
        <v>0</v>
      </c>
      <c r="J730" s="37">
        <v>2</v>
      </c>
    </row>
    <row r="731" spans="1:10" x14ac:dyDescent="0.2">
      <c r="A731" s="72" t="s">
        <v>536</v>
      </c>
      <c r="B731" s="73">
        <v>368</v>
      </c>
      <c r="C731" s="36">
        <v>172</v>
      </c>
      <c r="D731" s="37">
        <v>130</v>
      </c>
      <c r="E731" s="37">
        <v>23</v>
      </c>
      <c r="F731" s="37">
        <v>13</v>
      </c>
      <c r="G731" s="37">
        <v>6</v>
      </c>
      <c r="H731" s="36">
        <v>185</v>
      </c>
      <c r="I731" s="36">
        <v>0</v>
      </c>
      <c r="J731" s="37">
        <v>11</v>
      </c>
    </row>
    <row r="732" spans="1:10" x14ac:dyDescent="0.2">
      <c r="A732" s="74" t="s">
        <v>10</v>
      </c>
      <c r="B732" s="73">
        <f t="shared" ref="B732:J732" si="48">SUM(B729:B731)</f>
        <v>1023</v>
      </c>
      <c r="C732" s="36">
        <f t="shared" si="48"/>
        <v>514</v>
      </c>
      <c r="D732" s="37">
        <f t="shared" si="48"/>
        <v>375</v>
      </c>
      <c r="E732" s="37">
        <f t="shared" si="48"/>
        <v>56</v>
      </c>
      <c r="F732" s="37">
        <f t="shared" si="48"/>
        <v>62</v>
      </c>
      <c r="G732" s="37">
        <f t="shared" si="48"/>
        <v>21</v>
      </c>
      <c r="H732" s="36">
        <f t="shared" si="48"/>
        <v>488</v>
      </c>
      <c r="I732" s="36">
        <f t="shared" si="48"/>
        <v>0</v>
      </c>
      <c r="J732" s="37">
        <f t="shared" si="48"/>
        <v>21</v>
      </c>
    </row>
    <row r="733" spans="1:10" x14ac:dyDescent="0.2">
      <c r="A733" s="77"/>
      <c r="B733" s="78"/>
      <c r="C733" s="77"/>
      <c r="D733" s="101"/>
      <c r="E733" s="101"/>
      <c r="F733" s="101"/>
      <c r="G733" s="101"/>
      <c r="H733" s="77"/>
      <c r="I733" s="77"/>
      <c r="J733" s="71"/>
    </row>
    <row r="734" spans="1:10" ht="60" customHeight="1" x14ac:dyDescent="0.2">
      <c r="A734" s="92" t="s">
        <v>606</v>
      </c>
      <c r="B734" s="93" t="s">
        <v>65</v>
      </c>
      <c r="C734" s="93" t="s">
        <v>732</v>
      </c>
      <c r="D734" s="93" t="s">
        <v>733</v>
      </c>
      <c r="E734" s="93" t="s">
        <v>818</v>
      </c>
      <c r="F734" s="93" t="s">
        <v>21</v>
      </c>
      <c r="G734" s="93" t="s">
        <v>66</v>
      </c>
    </row>
    <row r="735" spans="1:10" x14ac:dyDescent="0.2">
      <c r="A735" s="109" t="s">
        <v>370</v>
      </c>
      <c r="B735" s="94"/>
      <c r="C735" s="94" t="s">
        <v>194</v>
      </c>
      <c r="D735" s="94" t="s">
        <v>194</v>
      </c>
      <c r="E735" s="94" t="s">
        <v>11</v>
      </c>
      <c r="F735" s="94"/>
      <c r="G735" s="94"/>
    </row>
    <row r="736" spans="1:10" x14ac:dyDescent="0.2">
      <c r="A736" s="72" t="s">
        <v>325</v>
      </c>
      <c r="B736" s="73">
        <v>148</v>
      </c>
      <c r="C736" s="36">
        <v>55</v>
      </c>
      <c r="D736" s="36">
        <v>54</v>
      </c>
      <c r="E736" s="49">
        <v>0</v>
      </c>
      <c r="F736" s="36">
        <v>2</v>
      </c>
      <c r="G736" s="36">
        <v>37</v>
      </c>
    </row>
    <row r="737" spans="1:10" x14ac:dyDescent="0.2">
      <c r="A737" s="72" t="s">
        <v>324</v>
      </c>
      <c r="B737" s="73">
        <v>328</v>
      </c>
      <c r="C737" s="36">
        <v>113</v>
      </c>
      <c r="D737" s="36">
        <v>106</v>
      </c>
      <c r="E737" s="49">
        <v>5</v>
      </c>
      <c r="F737" s="49">
        <v>8</v>
      </c>
      <c r="G737" s="36">
        <v>96</v>
      </c>
    </row>
    <row r="738" spans="1:10" x14ac:dyDescent="0.2">
      <c r="A738" s="72" t="s">
        <v>178</v>
      </c>
      <c r="B738" s="73">
        <v>260</v>
      </c>
      <c r="C738" s="36">
        <v>93</v>
      </c>
      <c r="D738" s="36">
        <v>82</v>
      </c>
      <c r="E738" s="49">
        <v>0</v>
      </c>
      <c r="F738" s="36">
        <v>3</v>
      </c>
      <c r="G738" s="36">
        <v>82</v>
      </c>
    </row>
    <row r="739" spans="1:10" x14ac:dyDescent="0.2">
      <c r="A739" s="74" t="s">
        <v>10</v>
      </c>
      <c r="B739" s="73">
        <f t="shared" ref="B739:G739" si="49">SUM(B736:B738)</f>
        <v>736</v>
      </c>
      <c r="C739" s="36">
        <f t="shared" si="49"/>
        <v>261</v>
      </c>
      <c r="D739" s="36">
        <f t="shared" si="49"/>
        <v>242</v>
      </c>
      <c r="E739" s="36">
        <f t="shared" si="49"/>
        <v>5</v>
      </c>
      <c r="F739" s="36">
        <f t="shared" si="49"/>
        <v>13</v>
      </c>
      <c r="G739" s="36">
        <f t="shared" si="49"/>
        <v>215</v>
      </c>
    </row>
    <row r="741" spans="1:10" x14ac:dyDescent="0.2">
      <c r="A741" s="95"/>
      <c r="B741" s="95"/>
      <c r="C741" s="89" t="s">
        <v>13</v>
      </c>
      <c r="D741" s="89" t="s">
        <v>13</v>
      </c>
      <c r="E741" s="95"/>
      <c r="F741" s="95"/>
      <c r="G741" s="95"/>
      <c r="H741" s="88"/>
      <c r="I741" s="95"/>
    </row>
    <row r="742" spans="1:10" ht="60" customHeight="1" x14ac:dyDescent="0.2">
      <c r="A742" s="96" t="s">
        <v>607</v>
      </c>
      <c r="B742" s="97" t="s">
        <v>65</v>
      </c>
      <c r="C742" s="97" t="s">
        <v>396</v>
      </c>
      <c r="D742" s="97" t="s">
        <v>380</v>
      </c>
      <c r="E742" s="97" t="s">
        <v>734</v>
      </c>
      <c r="F742" s="97" t="s">
        <v>499</v>
      </c>
      <c r="G742" s="97" t="s">
        <v>499</v>
      </c>
      <c r="H742" s="97" t="s">
        <v>21</v>
      </c>
      <c r="I742" s="97" t="s">
        <v>66</v>
      </c>
    </row>
    <row r="743" spans="1:10" x14ac:dyDescent="0.2">
      <c r="A743" s="109" t="s">
        <v>369</v>
      </c>
      <c r="B743" s="94"/>
      <c r="C743" s="94" t="s">
        <v>199</v>
      </c>
      <c r="D743" s="94"/>
      <c r="E743" s="94" t="s">
        <v>195</v>
      </c>
      <c r="F743" s="94" t="s">
        <v>196</v>
      </c>
      <c r="G743" s="94" t="s">
        <v>197</v>
      </c>
      <c r="H743" s="94"/>
      <c r="I743" s="94"/>
    </row>
    <row r="744" spans="1:10" x14ac:dyDescent="0.2">
      <c r="A744" s="72" t="s">
        <v>537</v>
      </c>
      <c r="B744" s="73">
        <v>392</v>
      </c>
      <c r="C744" s="36">
        <v>171</v>
      </c>
      <c r="D744" s="36">
        <v>199</v>
      </c>
      <c r="E744" s="37">
        <v>123</v>
      </c>
      <c r="F744" s="37">
        <v>47</v>
      </c>
      <c r="G744" s="37">
        <v>29</v>
      </c>
      <c r="H744" s="36">
        <v>1</v>
      </c>
      <c r="I744" s="37">
        <v>21</v>
      </c>
    </row>
    <row r="745" spans="1:10" x14ac:dyDescent="0.2">
      <c r="A745" s="72" t="s">
        <v>180</v>
      </c>
      <c r="B745" s="73">
        <v>305</v>
      </c>
      <c r="C745" s="36">
        <v>118</v>
      </c>
      <c r="D745" s="36">
        <v>172</v>
      </c>
      <c r="E745" s="37">
        <v>117</v>
      </c>
      <c r="F745" s="37">
        <v>33</v>
      </c>
      <c r="G745" s="37">
        <v>22</v>
      </c>
      <c r="H745" s="36">
        <v>0</v>
      </c>
      <c r="I745" s="37">
        <v>15</v>
      </c>
    </row>
    <row r="746" spans="1:10" x14ac:dyDescent="0.2">
      <c r="A746" s="72" t="s">
        <v>181</v>
      </c>
      <c r="B746" s="73">
        <v>322</v>
      </c>
      <c r="C746" s="36">
        <v>157</v>
      </c>
      <c r="D746" s="36">
        <v>145</v>
      </c>
      <c r="E746" s="37">
        <v>105</v>
      </c>
      <c r="F746" s="37">
        <v>25</v>
      </c>
      <c r="G746" s="37">
        <v>15</v>
      </c>
      <c r="H746" s="36">
        <v>0</v>
      </c>
      <c r="I746" s="37">
        <v>20</v>
      </c>
    </row>
    <row r="747" spans="1:10" x14ac:dyDescent="0.2">
      <c r="A747" s="74" t="s">
        <v>10</v>
      </c>
      <c r="B747" s="73">
        <f t="shared" ref="B747:I747" si="50">SUM(B744:B746)</f>
        <v>1019</v>
      </c>
      <c r="C747" s="36">
        <f t="shared" si="50"/>
        <v>446</v>
      </c>
      <c r="D747" s="36">
        <f t="shared" si="50"/>
        <v>516</v>
      </c>
      <c r="E747" s="37">
        <f t="shared" si="50"/>
        <v>345</v>
      </c>
      <c r="F747" s="37">
        <f t="shared" si="50"/>
        <v>105</v>
      </c>
      <c r="G747" s="37">
        <f t="shared" si="50"/>
        <v>66</v>
      </c>
      <c r="H747" s="36">
        <f t="shared" si="50"/>
        <v>1</v>
      </c>
      <c r="I747" s="37">
        <f t="shared" si="50"/>
        <v>56</v>
      </c>
    </row>
    <row r="749" spans="1:10" x14ac:dyDescent="0.2">
      <c r="A749" s="95"/>
      <c r="B749" s="95"/>
      <c r="C749" s="89" t="s">
        <v>13</v>
      </c>
      <c r="D749" s="89"/>
      <c r="E749" s="95"/>
      <c r="F749" s="95"/>
      <c r="G749" s="95"/>
      <c r="H749" s="88"/>
      <c r="I749" s="95"/>
      <c r="J749" s="95"/>
    </row>
    <row r="750" spans="1:10" ht="60" customHeight="1" x14ac:dyDescent="0.2">
      <c r="A750" s="96" t="s">
        <v>608</v>
      </c>
      <c r="B750" s="97" t="s">
        <v>65</v>
      </c>
      <c r="C750" s="97" t="s">
        <v>430</v>
      </c>
      <c r="D750" s="97" t="s">
        <v>500</v>
      </c>
      <c r="E750" s="97" t="s">
        <v>735</v>
      </c>
      <c r="F750" s="97" t="s">
        <v>500</v>
      </c>
      <c r="G750" s="97" t="s">
        <v>500</v>
      </c>
      <c r="H750" s="97" t="s">
        <v>500</v>
      </c>
      <c r="I750" s="97" t="s">
        <v>21</v>
      </c>
      <c r="J750" s="97" t="s">
        <v>66</v>
      </c>
    </row>
    <row r="751" spans="1:10" x14ac:dyDescent="0.2">
      <c r="A751" s="109" t="s">
        <v>369</v>
      </c>
      <c r="B751" s="94"/>
      <c r="C751" s="94"/>
      <c r="D751" s="94" t="s">
        <v>194</v>
      </c>
      <c r="E751" s="94" t="s">
        <v>199</v>
      </c>
      <c r="F751" s="94" t="s">
        <v>195</v>
      </c>
      <c r="G751" s="94" t="s">
        <v>196</v>
      </c>
      <c r="H751" s="94" t="s">
        <v>197</v>
      </c>
      <c r="I751" s="94"/>
      <c r="J751" s="94"/>
    </row>
    <row r="752" spans="1:10" x14ac:dyDescent="0.2">
      <c r="A752" s="72" t="s">
        <v>537</v>
      </c>
      <c r="B752" s="73">
        <v>392</v>
      </c>
      <c r="C752" s="36">
        <v>330</v>
      </c>
      <c r="D752" s="37">
        <v>115</v>
      </c>
      <c r="E752" s="37">
        <v>138</v>
      </c>
      <c r="F752" s="37">
        <v>29</v>
      </c>
      <c r="G752" s="37">
        <v>35</v>
      </c>
      <c r="H752" s="37">
        <v>13</v>
      </c>
      <c r="I752" s="36">
        <v>1</v>
      </c>
      <c r="J752" s="37">
        <v>61</v>
      </c>
    </row>
    <row r="753" spans="1:10" x14ac:dyDescent="0.2">
      <c r="A753" s="72" t="s">
        <v>180</v>
      </c>
      <c r="B753" s="73">
        <v>305</v>
      </c>
      <c r="C753" s="36">
        <v>266</v>
      </c>
      <c r="D753" s="37">
        <v>117</v>
      </c>
      <c r="E753" s="37">
        <v>99</v>
      </c>
      <c r="F753" s="37">
        <v>28</v>
      </c>
      <c r="G753" s="37">
        <v>16</v>
      </c>
      <c r="H753" s="37">
        <v>6</v>
      </c>
      <c r="I753" s="36">
        <v>0</v>
      </c>
      <c r="J753" s="37">
        <v>39</v>
      </c>
    </row>
    <row r="754" spans="1:10" x14ac:dyDescent="0.2">
      <c r="A754" s="72" t="s">
        <v>181</v>
      </c>
      <c r="B754" s="73">
        <v>322</v>
      </c>
      <c r="C754" s="36">
        <v>276</v>
      </c>
      <c r="D754" s="37">
        <v>107</v>
      </c>
      <c r="E754" s="37">
        <v>121</v>
      </c>
      <c r="F754" s="37">
        <v>17</v>
      </c>
      <c r="G754" s="37">
        <v>24</v>
      </c>
      <c r="H754" s="37">
        <v>7</v>
      </c>
      <c r="I754" s="36">
        <v>0</v>
      </c>
      <c r="J754" s="37">
        <v>46</v>
      </c>
    </row>
    <row r="755" spans="1:10" x14ac:dyDescent="0.2">
      <c r="A755" s="74" t="s">
        <v>10</v>
      </c>
      <c r="B755" s="73">
        <f t="shared" ref="B755:J755" si="51">SUM(B752:B754)</f>
        <v>1019</v>
      </c>
      <c r="C755" s="36">
        <f t="shared" si="51"/>
        <v>872</v>
      </c>
      <c r="D755" s="37">
        <f t="shared" si="51"/>
        <v>339</v>
      </c>
      <c r="E755" s="37">
        <f t="shared" si="51"/>
        <v>358</v>
      </c>
      <c r="F755" s="37">
        <f t="shared" si="51"/>
        <v>74</v>
      </c>
      <c r="G755" s="37">
        <f t="shared" si="51"/>
        <v>75</v>
      </c>
      <c r="H755" s="37">
        <f t="shared" si="51"/>
        <v>26</v>
      </c>
      <c r="I755" s="36">
        <f t="shared" si="51"/>
        <v>1</v>
      </c>
      <c r="J755" s="37">
        <f t="shared" si="51"/>
        <v>146</v>
      </c>
    </row>
    <row r="756" spans="1:10" x14ac:dyDescent="0.2">
      <c r="A756" s="77"/>
      <c r="B756" s="78"/>
      <c r="C756" s="77"/>
      <c r="D756" s="101"/>
      <c r="E756" s="101"/>
      <c r="F756" s="101"/>
      <c r="G756" s="101"/>
      <c r="H756" s="101"/>
      <c r="I756" s="77"/>
      <c r="J756" s="71"/>
    </row>
    <row r="757" spans="1:10" x14ac:dyDescent="0.2">
      <c r="A757" s="77"/>
      <c r="B757" s="78"/>
      <c r="C757" s="77"/>
      <c r="D757" s="101"/>
      <c r="E757" s="101"/>
      <c r="F757" s="101"/>
      <c r="G757" s="101"/>
      <c r="H757" s="101"/>
      <c r="I757" s="77"/>
      <c r="J757" s="71"/>
    </row>
    <row r="758" spans="1:10" x14ac:dyDescent="0.2">
      <c r="A758" s="77"/>
      <c r="B758" s="78"/>
      <c r="C758" s="77"/>
      <c r="D758" s="101"/>
      <c r="E758" s="101"/>
      <c r="F758" s="101"/>
      <c r="G758" s="101"/>
      <c r="H758" s="101"/>
      <c r="I758" s="77"/>
      <c r="J758" s="71"/>
    </row>
    <row r="759" spans="1:10" x14ac:dyDescent="0.2">
      <c r="A759" s="77"/>
      <c r="B759" s="78"/>
      <c r="C759" s="77"/>
      <c r="D759" s="101"/>
      <c r="E759" s="101"/>
      <c r="F759" s="101"/>
      <c r="G759" s="101"/>
      <c r="H759" s="101"/>
      <c r="I759" s="77"/>
      <c r="J759" s="71"/>
    </row>
    <row r="760" spans="1:10" x14ac:dyDescent="0.2">
      <c r="A760" s="77"/>
      <c r="B760" s="78"/>
      <c r="C760" s="77"/>
      <c r="D760" s="101"/>
      <c r="E760" s="101"/>
      <c r="F760" s="101"/>
      <c r="G760" s="101"/>
      <c r="H760" s="101"/>
      <c r="I760" s="77"/>
      <c r="J760" s="71"/>
    </row>
    <row r="761" spans="1:10" x14ac:dyDescent="0.2">
      <c r="A761" s="77"/>
      <c r="B761" s="78"/>
      <c r="C761" s="77"/>
      <c r="D761" s="101"/>
      <c r="E761" s="101"/>
      <c r="F761" s="101"/>
      <c r="G761" s="101"/>
      <c r="H761" s="101"/>
      <c r="I761" s="77"/>
      <c r="J761" s="71"/>
    </row>
    <row r="762" spans="1:10" x14ac:dyDescent="0.2">
      <c r="A762" s="77"/>
      <c r="B762" s="78"/>
      <c r="C762" s="77"/>
      <c r="D762" s="101"/>
      <c r="E762" s="101"/>
      <c r="F762" s="101"/>
      <c r="G762" s="101"/>
      <c r="H762" s="101"/>
      <c r="I762" s="77"/>
      <c r="J762" s="71"/>
    </row>
    <row r="763" spans="1:10" x14ac:dyDescent="0.2">
      <c r="A763" s="77"/>
      <c r="B763" s="78"/>
      <c r="C763" s="77"/>
      <c r="D763" s="101"/>
      <c r="E763" s="101"/>
      <c r="F763" s="101"/>
      <c r="G763" s="101"/>
      <c r="H763" s="101"/>
      <c r="I763" s="77"/>
      <c r="J763" s="71"/>
    </row>
    <row r="764" spans="1:10" x14ac:dyDescent="0.2">
      <c r="A764" s="77"/>
      <c r="B764" s="78"/>
      <c r="C764" s="77"/>
      <c r="D764" s="101"/>
      <c r="E764" s="101"/>
      <c r="F764" s="101"/>
      <c r="G764" s="101"/>
      <c r="H764" s="101"/>
      <c r="I764" s="77"/>
      <c r="J764" s="71"/>
    </row>
    <row r="766" spans="1:10" x14ac:dyDescent="0.2">
      <c r="A766" s="95"/>
      <c r="B766" s="95"/>
      <c r="C766" s="89" t="s">
        <v>13</v>
      </c>
      <c r="D766" s="95"/>
      <c r="E766" s="95"/>
      <c r="F766" s="95"/>
      <c r="G766" s="88" t="s">
        <v>213</v>
      </c>
      <c r="H766" s="95"/>
    </row>
    <row r="767" spans="1:10" ht="60" customHeight="1" x14ac:dyDescent="0.2">
      <c r="A767" s="96" t="s">
        <v>609</v>
      </c>
      <c r="B767" s="97" t="s">
        <v>65</v>
      </c>
      <c r="C767" s="97" t="s">
        <v>444</v>
      </c>
      <c r="D767" s="97" t="s">
        <v>736</v>
      </c>
      <c r="E767" s="97" t="s">
        <v>501</v>
      </c>
      <c r="F767" s="97" t="s">
        <v>501</v>
      </c>
      <c r="G767" s="97" t="s">
        <v>21</v>
      </c>
      <c r="H767" s="97" t="s">
        <v>66</v>
      </c>
    </row>
    <row r="768" spans="1:10" x14ac:dyDescent="0.2">
      <c r="A768" s="109" t="s">
        <v>369</v>
      </c>
      <c r="B768" s="94"/>
      <c r="C768" s="94"/>
      <c r="D768" s="94" t="s">
        <v>199</v>
      </c>
      <c r="E768" s="94" t="s">
        <v>195</v>
      </c>
      <c r="F768" s="94" t="s">
        <v>196</v>
      </c>
      <c r="G768" s="94"/>
      <c r="H768" s="94"/>
    </row>
    <row r="769" spans="1:11" x14ac:dyDescent="0.2">
      <c r="A769" s="72" t="s">
        <v>537</v>
      </c>
      <c r="B769" s="73">
        <v>392</v>
      </c>
      <c r="C769" s="36">
        <v>275</v>
      </c>
      <c r="D769" s="37">
        <v>168</v>
      </c>
      <c r="E769" s="37">
        <v>62</v>
      </c>
      <c r="F769" s="37">
        <v>45</v>
      </c>
      <c r="G769" s="36">
        <v>1</v>
      </c>
      <c r="H769" s="37">
        <v>116</v>
      </c>
    </row>
    <row r="770" spans="1:11" x14ac:dyDescent="0.2">
      <c r="A770" s="72" t="s">
        <v>180</v>
      </c>
      <c r="B770" s="73">
        <v>305</v>
      </c>
      <c r="C770" s="36">
        <v>218</v>
      </c>
      <c r="D770" s="37">
        <v>137</v>
      </c>
      <c r="E770" s="37">
        <v>52</v>
      </c>
      <c r="F770" s="37">
        <v>29</v>
      </c>
      <c r="G770" s="36">
        <v>1</v>
      </c>
      <c r="H770" s="37">
        <v>86</v>
      </c>
    </row>
    <row r="771" spans="1:11" x14ac:dyDescent="0.2">
      <c r="A771" s="72" t="s">
        <v>181</v>
      </c>
      <c r="B771" s="73">
        <v>322</v>
      </c>
      <c r="C771" s="36">
        <v>227</v>
      </c>
      <c r="D771" s="37">
        <v>153</v>
      </c>
      <c r="E771" s="37">
        <v>42</v>
      </c>
      <c r="F771" s="37">
        <v>32</v>
      </c>
      <c r="G771" s="36">
        <v>0</v>
      </c>
      <c r="H771" s="37">
        <v>95</v>
      </c>
    </row>
    <row r="772" spans="1:11" x14ac:dyDescent="0.2">
      <c r="A772" s="74" t="s">
        <v>10</v>
      </c>
      <c r="B772" s="73">
        <f t="shared" ref="B772:H772" si="52">SUM(B769:B771)</f>
        <v>1019</v>
      </c>
      <c r="C772" s="36">
        <f t="shared" si="52"/>
        <v>720</v>
      </c>
      <c r="D772" s="37">
        <f t="shared" si="52"/>
        <v>458</v>
      </c>
      <c r="E772" s="37">
        <f t="shared" si="52"/>
        <v>156</v>
      </c>
      <c r="F772" s="37">
        <f t="shared" si="52"/>
        <v>106</v>
      </c>
      <c r="G772" s="36">
        <f t="shared" si="52"/>
        <v>2</v>
      </c>
      <c r="H772" s="37">
        <f t="shared" si="52"/>
        <v>297</v>
      </c>
    </row>
    <row r="774" spans="1:11" x14ac:dyDescent="0.2">
      <c r="A774" s="99"/>
      <c r="B774" s="99"/>
      <c r="C774" s="89" t="s">
        <v>13</v>
      </c>
      <c r="D774" s="89" t="s">
        <v>13</v>
      </c>
      <c r="E774" s="99"/>
      <c r="F774" s="99"/>
      <c r="G774" s="89" t="s">
        <v>13</v>
      </c>
      <c r="H774" s="99"/>
      <c r="I774" s="99"/>
      <c r="J774" s="89" t="s">
        <v>213</v>
      </c>
      <c r="K774" s="99"/>
    </row>
    <row r="775" spans="1:11" ht="60" customHeight="1" x14ac:dyDescent="0.2">
      <c r="A775" s="96" t="s">
        <v>610</v>
      </c>
      <c r="B775" s="97" t="s">
        <v>65</v>
      </c>
      <c r="C775" s="97" t="s">
        <v>738</v>
      </c>
      <c r="D775" s="97" t="s">
        <v>406</v>
      </c>
      <c r="E775" s="97" t="s">
        <v>502</v>
      </c>
      <c r="F775" s="97" t="s">
        <v>502</v>
      </c>
      <c r="G775" s="97" t="s">
        <v>418</v>
      </c>
      <c r="H775" s="97" t="s">
        <v>737</v>
      </c>
      <c r="I775" s="97" t="s">
        <v>503</v>
      </c>
      <c r="J775" s="97" t="s">
        <v>21</v>
      </c>
      <c r="K775" s="97" t="s">
        <v>66</v>
      </c>
    </row>
    <row r="776" spans="1:11" x14ac:dyDescent="0.2">
      <c r="A776" s="109" t="s">
        <v>370</v>
      </c>
      <c r="B776" s="94"/>
      <c r="C776" s="94" t="s">
        <v>194</v>
      </c>
      <c r="D776" s="94"/>
      <c r="E776" s="94" t="s">
        <v>199</v>
      </c>
      <c r="F776" s="94" t="s">
        <v>196</v>
      </c>
      <c r="G776" s="94"/>
      <c r="H776" s="94" t="s">
        <v>199</v>
      </c>
      <c r="I776" s="94" t="s">
        <v>196</v>
      </c>
      <c r="J776" s="94"/>
      <c r="K776" s="94"/>
    </row>
    <row r="777" spans="1:11" x14ac:dyDescent="0.2">
      <c r="A777" s="72" t="s">
        <v>537</v>
      </c>
      <c r="B777" s="73">
        <v>784</v>
      </c>
      <c r="C777" s="36">
        <v>176</v>
      </c>
      <c r="D777" s="36">
        <v>186</v>
      </c>
      <c r="E777" s="37">
        <v>143</v>
      </c>
      <c r="F777" s="37">
        <v>43</v>
      </c>
      <c r="G777" s="36">
        <v>254</v>
      </c>
      <c r="H777" s="37">
        <v>194</v>
      </c>
      <c r="I777" s="37">
        <v>60</v>
      </c>
      <c r="J777" s="36">
        <v>3</v>
      </c>
      <c r="K777" s="50">
        <v>165</v>
      </c>
    </row>
    <row r="778" spans="1:11" x14ac:dyDescent="0.2">
      <c r="A778" s="72" t="s">
        <v>180</v>
      </c>
      <c r="B778" s="73">
        <v>610</v>
      </c>
      <c r="C778" s="36">
        <v>164</v>
      </c>
      <c r="D778" s="36">
        <v>156</v>
      </c>
      <c r="E778" s="37">
        <v>117</v>
      </c>
      <c r="F778" s="37">
        <v>39</v>
      </c>
      <c r="G778" s="36">
        <v>178</v>
      </c>
      <c r="H778" s="37">
        <v>136</v>
      </c>
      <c r="I778" s="37">
        <v>42</v>
      </c>
      <c r="J778" s="36">
        <v>1</v>
      </c>
      <c r="K778" s="50">
        <v>111</v>
      </c>
    </row>
    <row r="779" spans="1:11" x14ac:dyDescent="0.2">
      <c r="A779" s="72" t="s">
        <v>181</v>
      </c>
      <c r="B779" s="73">
        <v>644</v>
      </c>
      <c r="C779" s="36">
        <v>170</v>
      </c>
      <c r="D779" s="36">
        <v>156</v>
      </c>
      <c r="E779" s="37">
        <v>121</v>
      </c>
      <c r="F779" s="37">
        <v>35</v>
      </c>
      <c r="G779" s="36">
        <v>233</v>
      </c>
      <c r="H779" s="37">
        <v>194</v>
      </c>
      <c r="I779" s="37">
        <v>39</v>
      </c>
      <c r="J779" s="36">
        <v>0</v>
      </c>
      <c r="K779" s="37">
        <v>85</v>
      </c>
    </row>
    <row r="780" spans="1:11" x14ac:dyDescent="0.2">
      <c r="A780" s="74" t="s">
        <v>10</v>
      </c>
      <c r="B780" s="73">
        <f t="shared" ref="B780:K780" si="53">SUM(B777:B779)</f>
        <v>2038</v>
      </c>
      <c r="C780" s="36">
        <f t="shared" si="53"/>
        <v>510</v>
      </c>
      <c r="D780" s="36">
        <f t="shared" si="53"/>
        <v>498</v>
      </c>
      <c r="E780" s="37">
        <f t="shared" si="53"/>
        <v>381</v>
      </c>
      <c r="F780" s="37">
        <f t="shared" si="53"/>
        <v>117</v>
      </c>
      <c r="G780" s="36">
        <f t="shared" si="53"/>
        <v>665</v>
      </c>
      <c r="H780" s="37">
        <f t="shared" si="53"/>
        <v>524</v>
      </c>
      <c r="I780" s="37">
        <f t="shared" si="53"/>
        <v>141</v>
      </c>
      <c r="J780" s="36">
        <f t="shared" si="53"/>
        <v>4</v>
      </c>
      <c r="K780" s="37">
        <f t="shared" si="53"/>
        <v>361</v>
      </c>
    </row>
    <row r="781" spans="1:11" x14ac:dyDescent="0.2">
      <c r="A781" s="77"/>
      <c r="B781" s="78"/>
      <c r="C781" s="77"/>
      <c r="D781" s="77"/>
      <c r="E781" s="101"/>
      <c r="F781" s="101"/>
      <c r="G781" s="77"/>
      <c r="H781" s="101"/>
      <c r="I781" s="101"/>
      <c r="J781" s="77"/>
      <c r="K781" s="71"/>
    </row>
    <row r="782" spans="1:11" ht="12.75" customHeight="1" x14ac:dyDescent="0.2">
      <c r="A782" s="95"/>
      <c r="B782" s="95"/>
      <c r="C782" s="88" t="s">
        <v>13</v>
      </c>
      <c r="D782" s="95"/>
      <c r="E782" s="95"/>
      <c r="F782" s="95"/>
      <c r="G782" s="88" t="s">
        <v>213</v>
      </c>
      <c r="H782" s="88" t="s">
        <v>213</v>
      </c>
      <c r="I782" s="95"/>
    </row>
    <row r="783" spans="1:11" ht="60" customHeight="1" x14ac:dyDescent="0.2">
      <c r="A783" s="96" t="s">
        <v>611</v>
      </c>
      <c r="B783" s="97" t="s">
        <v>65</v>
      </c>
      <c r="C783" s="97" t="s">
        <v>409</v>
      </c>
      <c r="D783" s="97" t="s">
        <v>739</v>
      </c>
      <c r="E783" s="97" t="s">
        <v>409</v>
      </c>
      <c r="F783" s="97" t="s">
        <v>504</v>
      </c>
      <c r="G783" s="97" t="s">
        <v>819</v>
      </c>
      <c r="H783" s="97" t="s">
        <v>21</v>
      </c>
      <c r="I783" s="97" t="s">
        <v>66</v>
      </c>
    </row>
    <row r="784" spans="1:11" x14ac:dyDescent="0.2">
      <c r="A784" s="109" t="s">
        <v>369</v>
      </c>
      <c r="B784" s="94"/>
      <c r="C784" s="94"/>
      <c r="D784" s="94" t="s">
        <v>199</v>
      </c>
      <c r="E784" s="94" t="s">
        <v>221</v>
      </c>
      <c r="F784" s="94" t="s">
        <v>196</v>
      </c>
      <c r="G784" s="94" t="s">
        <v>11</v>
      </c>
      <c r="H784" s="94" t="s">
        <v>11</v>
      </c>
      <c r="I784" s="94"/>
    </row>
    <row r="785" spans="1:10" x14ac:dyDescent="0.2">
      <c r="A785" s="72" t="s">
        <v>537</v>
      </c>
      <c r="B785" s="73">
        <v>392</v>
      </c>
      <c r="C785" s="36">
        <v>288</v>
      </c>
      <c r="D785" s="37">
        <v>190</v>
      </c>
      <c r="E785" s="37">
        <v>56</v>
      </c>
      <c r="F785" s="37">
        <v>42</v>
      </c>
      <c r="G785" s="49">
        <v>0</v>
      </c>
      <c r="H785" s="36">
        <v>5</v>
      </c>
      <c r="I785" s="37">
        <v>99</v>
      </c>
    </row>
    <row r="786" spans="1:10" x14ac:dyDescent="0.2">
      <c r="A786" s="72" t="s">
        <v>180</v>
      </c>
      <c r="B786" s="73">
        <v>305</v>
      </c>
      <c r="C786" s="36">
        <v>238</v>
      </c>
      <c r="D786" s="37">
        <v>152</v>
      </c>
      <c r="E786" s="37">
        <v>52</v>
      </c>
      <c r="F786" s="37">
        <v>34</v>
      </c>
      <c r="G786" s="36">
        <v>8</v>
      </c>
      <c r="H786" s="49">
        <v>0</v>
      </c>
      <c r="I786" s="37">
        <v>59</v>
      </c>
    </row>
    <row r="787" spans="1:10" x14ac:dyDescent="0.2">
      <c r="A787" s="72" t="s">
        <v>181</v>
      </c>
      <c r="B787" s="73">
        <v>322</v>
      </c>
      <c r="C787" s="36">
        <v>253</v>
      </c>
      <c r="D787" s="37">
        <v>180</v>
      </c>
      <c r="E787" s="37">
        <v>37</v>
      </c>
      <c r="F787" s="37">
        <v>36</v>
      </c>
      <c r="G787" s="49">
        <v>0</v>
      </c>
      <c r="H787" s="36">
        <v>1</v>
      </c>
      <c r="I787" s="37">
        <v>68</v>
      </c>
    </row>
    <row r="788" spans="1:10" ht="12.75" customHeight="1" x14ac:dyDescent="0.2">
      <c r="A788" s="74" t="s">
        <v>10</v>
      </c>
      <c r="B788" s="73">
        <f t="shared" ref="B788:G788" si="54">SUM(B785:B787)</f>
        <v>1019</v>
      </c>
      <c r="C788" s="36">
        <f t="shared" si="54"/>
        <v>779</v>
      </c>
      <c r="D788" s="37">
        <f t="shared" si="54"/>
        <v>522</v>
      </c>
      <c r="E788" s="37">
        <f t="shared" si="54"/>
        <v>145</v>
      </c>
      <c r="F788" s="37">
        <f t="shared" si="54"/>
        <v>112</v>
      </c>
      <c r="G788" s="36">
        <f t="shared" si="54"/>
        <v>8</v>
      </c>
      <c r="H788" s="36">
        <f>SUM(H785:H787)</f>
        <v>6</v>
      </c>
      <c r="I788" s="37">
        <f>SUM(I785:I787)</f>
        <v>226</v>
      </c>
    </row>
    <row r="790" spans="1:10" ht="60" customHeight="1" x14ac:dyDescent="0.2">
      <c r="A790" s="92" t="s">
        <v>612</v>
      </c>
      <c r="B790" s="93" t="s">
        <v>65</v>
      </c>
      <c r="C790" s="93" t="s">
        <v>740</v>
      </c>
      <c r="D790" s="93" t="s">
        <v>741</v>
      </c>
      <c r="E790" s="93" t="s">
        <v>21</v>
      </c>
      <c r="F790" s="93" t="s">
        <v>66</v>
      </c>
    </row>
    <row r="791" spans="1:10" x14ac:dyDescent="0.2">
      <c r="A791" s="109" t="s">
        <v>370</v>
      </c>
      <c r="B791" s="94"/>
      <c r="C791" s="94" t="s">
        <v>199</v>
      </c>
      <c r="D791" s="94" t="s">
        <v>199</v>
      </c>
      <c r="E791" s="94"/>
      <c r="F791" s="94"/>
    </row>
    <row r="792" spans="1:10" x14ac:dyDescent="0.2">
      <c r="A792" s="72" t="s">
        <v>538</v>
      </c>
      <c r="B792" s="73">
        <v>680</v>
      </c>
      <c r="C792" s="36">
        <v>253</v>
      </c>
      <c r="D792" s="36">
        <v>255</v>
      </c>
      <c r="E792" s="36">
        <v>3</v>
      </c>
      <c r="F792" s="36">
        <v>169</v>
      </c>
    </row>
    <row r="793" spans="1:10" x14ac:dyDescent="0.2">
      <c r="A793" s="74" t="s">
        <v>10</v>
      </c>
      <c r="B793" s="73">
        <f>SUM(B792)</f>
        <v>680</v>
      </c>
      <c r="C793" s="36">
        <f>SUM(C792)</f>
        <v>253</v>
      </c>
      <c r="D793" s="36">
        <f>SUM(D792)</f>
        <v>255</v>
      </c>
      <c r="E793" s="36">
        <f>SUM(E792)</f>
        <v>3</v>
      </c>
      <c r="F793" s="36">
        <f>SUM(F792)</f>
        <v>169</v>
      </c>
    </row>
    <row r="794" spans="1:10" x14ac:dyDescent="0.2">
      <c r="A794" s="77"/>
      <c r="B794" s="78"/>
      <c r="C794" s="77"/>
      <c r="D794" s="77"/>
      <c r="E794" s="77"/>
      <c r="F794" s="77"/>
    </row>
    <row r="795" spans="1:10" x14ac:dyDescent="0.2">
      <c r="A795" s="95"/>
      <c r="B795" s="95"/>
      <c r="C795" s="89" t="s">
        <v>13</v>
      </c>
      <c r="D795" s="95"/>
      <c r="E795" s="95"/>
      <c r="F795" s="95"/>
      <c r="G795" s="95"/>
      <c r="H795" s="88" t="s">
        <v>213</v>
      </c>
      <c r="I795" s="88" t="s">
        <v>213</v>
      </c>
      <c r="J795" s="95"/>
    </row>
    <row r="796" spans="1:10" ht="60" customHeight="1" x14ac:dyDescent="0.2">
      <c r="A796" s="96" t="s">
        <v>613</v>
      </c>
      <c r="B796" s="97" t="s">
        <v>65</v>
      </c>
      <c r="C796" s="97" t="s">
        <v>440</v>
      </c>
      <c r="D796" s="97" t="s">
        <v>742</v>
      </c>
      <c r="E796" s="97" t="s">
        <v>505</v>
      </c>
      <c r="F796" s="97" t="s">
        <v>505</v>
      </c>
      <c r="G796" s="97" t="s">
        <v>505</v>
      </c>
      <c r="H796" s="97" t="s">
        <v>820</v>
      </c>
      <c r="I796" s="97" t="s">
        <v>21</v>
      </c>
      <c r="J796" s="97" t="s">
        <v>66</v>
      </c>
    </row>
    <row r="797" spans="1:10" x14ac:dyDescent="0.2">
      <c r="A797" s="109" t="s">
        <v>369</v>
      </c>
      <c r="B797" s="94"/>
      <c r="C797" s="94"/>
      <c r="D797" s="94" t="s">
        <v>199</v>
      </c>
      <c r="E797" s="94" t="s">
        <v>195</v>
      </c>
      <c r="F797" s="94" t="s">
        <v>196</v>
      </c>
      <c r="G797" s="94" t="s">
        <v>197</v>
      </c>
      <c r="H797" s="94" t="s">
        <v>11</v>
      </c>
      <c r="I797" s="94" t="s">
        <v>11</v>
      </c>
      <c r="J797" s="94"/>
    </row>
    <row r="798" spans="1:10" x14ac:dyDescent="0.2">
      <c r="A798" s="72" t="s">
        <v>291</v>
      </c>
      <c r="B798" s="73">
        <v>201</v>
      </c>
      <c r="C798" s="36">
        <v>143</v>
      </c>
      <c r="D798" s="37">
        <v>103</v>
      </c>
      <c r="E798" s="37">
        <v>25</v>
      </c>
      <c r="F798" s="37">
        <v>7</v>
      </c>
      <c r="G798" s="37">
        <v>8</v>
      </c>
      <c r="H798" s="49">
        <v>6</v>
      </c>
      <c r="I798" s="49">
        <v>1</v>
      </c>
      <c r="J798" s="37">
        <v>51</v>
      </c>
    </row>
    <row r="799" spans="1:10" x14ac:dyDescent="0.2">
      <c r="A799" s="72" t="s">
        <v>184</v>
      </c>
      <c r="B799" s="73">
        <v>251</v>
      </c>
      <c r="C799" s="36">
        <v>199</v>
      </c>
      <c r="D799" s="37">
        <v>147</v>
      </c>
      <c r="E799" s="37">
        <v>28</v>
      </c>
      <c r="F799" s="37">
        <v>19</v>
      </c>
      <c r="G799" s="37">
        <v>5</v>
      </c>
      <c r="H799" s="49">
        <v>0</v>
      </c>
      <c r="I799" s="36">
        <v>1</v>
      </c>
      <c r="J799" s="50">
        <v>51</v>
      </c>
    </row>
    <row r="800" spans="1:10" x14ac:dyDescent="0.2">
      <c r="A800" s="72" t="s">
        <v>539</v>
      </c>
      <c r="B800" s="73">
        <v>105</v>
      </c>
      <c r="C800" s="36">
        <v>92</v>
      </c>
      <c r="D800" s="37">
        <v>60</v>
      </c>
      <c r="E800" s="37">
        <v>6</v>
      </c>
      <c r="F800" s="37">
        <v>21</v>
      </c>
      <c r="G800" s="37">
        <v>5</v>
      </c>
      <c r="H800" s="49">
        <v>0</v>
      </c>
      <c r="I800" s="36">
        <v>1</v>
      </c>
      <c r="J800" s="37">
        <v>12</v>
      </c>
    </row>
    <row r="801" spans="1:10" x14ac:dyDescent="0.2">
      <c r="A801" s="74" t="s">
        <v>10</v>
      </c>
      <c r="B801" s="73">
        <f t="shared" ref="B801:H801" si="55">SUM(B798:B800)</f>
        <v>557</v>
      </c>
      <c r="C801" s="36">
        <f t="shared" si="55"/>
        <v>434</v>
      </c>
      <c r="D801" s="37">
        <f t="shared" si="55"/>
        <v>310</v>
      </c>
      <c r="E801" s="37">
        <f t="shared" si="55"/>
        <v>59</v>
      </c>
      <c r="F801" s="37">
        <f t="shared" si="55"/>
        <v>47</v>
      </c>
      <c r="G801" s="37">
        <f t="shared" si="55"/>
        <v>18</v>
      </c>
      <c r="H801" s="36">
        <f t="shared" si="55"/>
        <v>6</v>
      </c>
      <c r="I801" s="36">
        <f>SUM(I798:I800)</f>
        <v>3</v>
      </c>
      <c r="J801" s="37">
        <f>SUM(J798:J800)</f>
        <v>114</v>
      </c>
    </row>
    <row r="803" spans="1:10" ht="12.75" customHeight="1" x14ac:dyDescent="0.2">
      <c r="A803" s="95"/>
      <c r="B803" s="95"/>
      <c r="C803" s="89" t="s">
        <v>13</v>
      </c>
      <c r="D803" s="95"/>
      <c r="E803" s="95"/>
      <c r="F803" s="88" t="s">
        <v>213</v>
      </c>
      <c r="G803" s="95"/>
    </row>
    <row r="804" spans="1:10" ht="60" customHeight="1" x14ac:dyDescent="0.2">
      <c r="A804" s="96" t="s">
        <v>614</v>
      </c>
      <c r="B804" s="97" t="s">
        <v>65</v>
      </c>
      <c r="C804" s="97" t="s">
        <v>378</v>
      </c>
      <c r="D804" s="97" t="s">
        <v>743</v>
      </c>
      <c r="E804" s="97" t="s">
        <v>507</v>
      </c>
      <c r="F804" s="97" t="s">
        <v>21</v>
      </c>
      <c r="G804" s="97" t="s">
        <v>66</v>
      </c>
    </row>
    <row r="805" spans="1:10" x14ac:dyDescent="0.2">
      <c r="A805" s="109" t="s">
        <v>369</v>
      </c>
      <c r="B805" s="94"/>
      <c r="C805" s="94"/>
      <c r="D805" s="94" t="s">
        <v>506</v>
      </c>
      <c r="E805" s="94" t="s">
        <v>196</v>
      </c>
      <c r="F805" s="94"/>
      <c r="G805" s="94"/>
    </row>
    <row r="806" spans="1:10" x14ac:dyDescent="0.2">
      <c r="A806" s="72" t="s">
        <v>291</v>
      </c>
      <c r="B806" s="73">
        <v>201</v>
      </c>
      <c r="C806" s="36">
        <v>158</v>
      </c>
      <c r="D806" s="37">
        <v>134</v>
      </c>
      <c r="E806" s="37">
        <v>24</v>
      </c>
      <c r="F806" s="36">
        <v>0</v>
      </c>
      <c r="G806" s="25">
        <v>43</v>
      </c>
    </row>
    <row r="807" spans="1:10" x14ac:dyDescent="0.2">
      <c r="A807" s="72" t="s">
        <v>184</v>
      </c>
      <c r="B807" s="73">
        <v>251</v>
      </c>
      <c r="C807" s="36">
        <v>210</v>
      </c>
      <c r="D807" s="37">
        <v>177</v>
      </c>
      <c r="E807" s="37">
        <v>33</v>
      </c>
      <c r="F807" s="36">
        <v>0</v>
      </c>
      <c r="G807" s="25">
        <v>41</v>
      </c>
    </row>
    <row r="808" spans="1:10" x14ac:dyDescent="0.2">
      <c r="A808" s="72" t="s">
        <v>539</v>
      </c>
      <c r="B808" s="73">
        <v>105</v>
      </c>
      <c r="C808" s="36">
        <v>97</v>
      </c>
      <c r="D808" s="37">
        <v>69</v>
      </c>
      <c r="E808" s="37">
        <v>28</v>
      </c>
      <c r="F808" s="36">
        <v>0</v>
      </c>
      <c r="G808" s="25">
        <v>8</v>
      </c>
    </row>
    <row r="809" spans="1:10" x14ac:dyDescent="0.2">
      <c r="A809" s="74" t="s">
        <v>10</v>
      </c>
      <c r="B809" s="73">
        <f t="shared" ref="B809:G809" si="56">SUM(B806:B808)</f>
        <v>557</v>
      </c>
      <c r="C809" s="36">
        <f t="shared" si="56"/>
        <v>465</v>
      </c>
      <c r="D809" s="37">
        <f t="shared" si="56"/>
        <v>380</v>
      </c>
      <c r="E809" s="37">
        <f t="shared" si="56"/>
        <v>85</v>
      </c>
      <c r="F809" s="36">
        <f t="shared" si="56"/>
        <v>0</v>
      </c>
      <c r="G809" s="25">
        <f t="shared" si="56"/>
        <v>92</v>
      </c>
    </row>
    <row r="810" spans="1:10" ht="12.75" customHeight="1" x14ac:dyDescent="0.2"/>
    <row r="811" spans="1:10" ht="53.25" x14ac:dyDescent="0.2">
      <c r="A811" s="92" t="s">
        <v>615</v>
      </c>
      <c r="B811" s="93" t="s">
        <v>65</v>
      </c>
      <c r="C811" s="93" t="s">
        <v>744</v>
      </c>
      <c r="D811" s="93" t="s">
        <v>745</v>
      </c>
      <c r="E811" s="93" t="s">
        <v>21</v>
      </c>
      <c r="F811" s="93" t="s">
        <v>66</v>
      </c>
    </row>
    <row r="812" spans="1:10" x14ac:dyDescent="0.2">
      <c r="A812" s="109" t="s">
        <v>370</v>
      </c>
      <c r="B812" s="94"/>
      <c r="C812" s="94" t="s">
        <v>194</v>
      </c>
      <c r="D812" s="94" t="s">
        <v>199</v>
      </c>
      <c r="E812" s="94"/>
      <c r="F812" s="94"/>
    </row>
    <row r="813" spans="1:10" x14ac:dyDescent="0.2">
      <c r="A813" s="72" t="s">
        <v>291</v>
      </c>
      <c r="B813" s="73">
        <v>402</v>
      </c>
      <c r="C813" s="36">
        <v>108</v>
      </c>
      <c r="D813" s="36">
        <v>133</v>
      </c>
      <c r="E813" s="36">
        <v>1</v>
      </c>
      <c r="F813" s="36">
        <v>160</v>
      </c>
    </row>
    <row r="814" spans="1:10" x14ac:dyDescent="0.2">
      <c r="A814" s="72" t="s">
        <v>184</v>
      </c>
      <c r="B814" s="73">
        <v>502</v>
      </c>
      <c r="C814" s="36">
        <v>170</v>
      </c>
      <c r="D814" s="36">
        <v>170</v>
      </c>
      <c r="E814" s="36">
        <v>1</v>
      </c>
      <c r="F814" s="36">
        <v>161</v>
      </c>
    </row>
    <row r="815" spans="1:10" ht="12.75" customHeight="1" x14ac:dyDescent="0.2">
      <c r="A815" s="72" t="s">
        <v>539</v>
      </c>
      <c r="B815" s="73">
        <v>210</v>
      </c>
      <c r="C815" s="36">
        <v>51</v>
      </c>
      <c r="D815" s="36">
        <v>74</v>
      </c>
      <c r="E815" s="36">
        <v>0</v>
      </c>
      <c r="F815" s="36">
        <v>85</v>
      </c>
    </row>
    <row r="816" spans="1:10" x14ac:dyDescent="0.2">
      <c r="A816" s="74" t="s">
        <v>10</v>
      </c>
      <c r="B816" s="73">
        <f>SUM(B813:B815)</f>
        <v>1114</v>
      </c>
      <c r="C816" s="36">
        <f>SUM(C813:C815)</f>
        <v>329</v>
      </c>
      <c r="D816" s="36">
        <f>SUM(D813:D815)</f>
        <v>377</v>
      </c>
      <c r="E816" s="36">
        <f>SUM(E813:E815)</f>
        <v>2</v>
      </c>
      <c r="F816" s="36">
        <f>SUM(F813:F815)</f>
        <v>406</v>
      </c>
    </row>
    <row r="818" spans="1:8" ht="60" customHeight="1" x14ac:dyDescent="0.2">
      <c r="A818" s="92" t="s">
        <v>616</v>
      </c>
      <c r="B818" s="93" t="s">
        <v>65</v>
      </c>
      <c r="C818" s="93" t="s">
        <v>746</v>
      </c>
      <c r="D818" s="93" t="s">
        <v>747</v>
      </c>
      <c r="E818" s="93" t="s">
        <v>21</v>
      </c>
      <c r="F818" s="93" t="s">
        <v>66</v>
      </c>
    </row>
    <row r="819" spans="1:8" x14ac:dyDescent="0.2">
      <c r="A819" s="109" t="s">
        <v>370</v>
      </c>
      <c r="B819" s="94"/>
      <c r="C819" s="94" t="s">
        <v>199</v>
      </c>
      <c r="D819" s="94" t="s">
        <v>199</v>
      </c>
      <c r="E819" s="94"/>
      <c r="F819" s="94"/>
    </row>
    <row r="820" spans="1:8" x14ac:dyDescent="0.2">
      <c r="A820" s="72" t="s">
        <v>186</v>
      </c>
      <c r="B820" s="73">
        <v>402</v>
      </c>
      <c r="C820" s="36">
        <v>155</v>
      </c>
      <c r="D820" s="36">
        <v>150</v>
      </c>
      <c r="E820" s="36">
        <v>0</v>
      </c>
      <c r="F820" s="36">
        <v>97</v>
      </c>
    </row>
    <row r="821" spans="1:8" x14ac:dyDescent="0.2">
      <c r="A821" s="74" t="s">
        <v>10</v>
      </c>
      <c r="B821" s="73">
        <f>SUM(B820)</f>
        <v>402</v>
      </c>
      <c r="C821" s="36">
        <f>SUM(C820)</f>
        <v>155</v>
      </c>
      <c r="D821" s="36">
        <f>SUM(D820)</f>
        <v>150</v>
      </c>
      <c r="E821" s="36">
        <f>SUM(E820)</f>
        <v>0</v>
      </c>
      <c r="F821" s="36">
        <f>SUM(F820)</f>
        <v>97</v>
      </c>
    </row>
    <row r="823" spans="1:8" ht="60" customHeight="1" x14ac:dyDescent="0.2">
      <c r="A823" s="92" t="s">
        <v>617</v>
      </c>
      <c r="B823" s="93" t="s">
        <v>65</v>
      </c>
      <c r="C823" s="93" t="s">
        <v>443</v>
      </c>
      <c r="D823" s="93" t="s">
        <v>748</v>
      </c>
      <c r="E823" s="93" t="s">
        <v>21</v>
      </c>
      <c r="F823" s="93" t="s">
        <v>66</v>
      </c>
    </row>
    <row r="824" spans="1:8" x14ac:dyDescent="0.2">
      <c r="A824" s="109" t="s">
        <v>369</v>
      </c>
      <c r="B824" s="94"/>
      <c r="C824" s="94" t="s">
        <v>194</v>
      </c>
      <c r="D824" s="94" t="s">
        <v>199</v>
      </c>
      <c r="E824" s="94"/>
      <c r="F824" s="94"/>
    </row>
    <row r="825" spans="1:8" x14ac:dyDescent="0.2">
      <c r="A825" s="72" t="s">
        <v>187</v>
      </c>
      <c r="B825" s="73">
        <v>329</v>
      </c>
      <c r="C825" s="36">
        <v>98</v>
      </c>
      <c r="D825" s="36">
        <v>223</v>
      </c>
      <c r="E825" s="36">
        <v>0</v>
      </c>
      <c r="F825" s="36">
        <v>8</v>
      </c>
    </row>
    <row r="826" spans="1:8" x14ac:dyDescent="0.2">
      <c r="A826" s="72" t="s">
        <v>540</v>
      </c>
      <c r="B826" s="73">
        <v>285</v>
      </c>
      <c r="C826" s="36">
        <v>112</v>
      </c>
      <c r="D826" s="36">
        <v>162</v>
      </c>
      <c r="E826" s="36">
        <v>0</v>
      </c>
      <c r="F826" s="36">
        <v>11</v>
      </c>
    </row>
    <row r="827" spans="1:8" x14ac:dyDescent="0.2">
      <c r="A827" s="72" t="s">
        <v>541</v>
      </c>
      <c r="B827" s="73">
        <v>381</v>
      </c>
      <c r="C827" s="36">
        <v>136</v>
      </c>
      <c r="D827" s="36">
        <v>227</v>
      </c>
      <c r="E827" s="36">
        <v>0</v>
      </c>
      <c r="F827" s="36">
        <v>18</v>
      </c>
    </row>
    <row r="828" spans="1:8" ht="12.75" customHeight="1" x14ac:dyDescent="0.2">
      <c r="A828" s="72" t="s">
        <v>190</v>
      </c>
      <c r="B828" s="73">
        <v>535</v>
      </c>
      <c r="C828" s="36">
        <v>170</v>
      </c>
      <c r="D828" s="36">
        <v>334</v>
      </c>
      <c r="E828" s="36">
        <v>0</v>
      </c>
      <c r="F828" s="36">
        <v>31</v>
      </c>
    </row>
    <row r="829" spans="1:8" x14ac:dyDescent="0.2">
      <c r="A829" s="74" t="s">
        <v>10</v>
      </c>
      <c r="B829" s="73">
        <f>SUM(B825:B828)</f>
        <v>1530</v>
      </c>
      <c r="C829" s="36">
        <f>SUM(C825:C828)</f>
        <v>516</v>
      </c>
      <c r="D829" s="36">
        <f>SUM(D825:D828)</f>
        <v>946</v>
      </c>
      <c r="E829" s="36">
        <f>SUM(E825:E828)</f>
        <v>0</v>
      </c>
      <c r="F829" s="36">
        <f>SUM(F825:F828)</f>
        <v>68</v>
      </c>
    </row>
    <row r="830" spans="1:8" x14ac:dyDescent="0.2">
      <c r="A830" s="77"/>
      <c r="B830" s="78"/>
      <c r="C830" s="77"/>
      <c r="D830" s="77"/>
      <c r="E830" s="77"/>
      <c r="F830" s="77"/>
    </row>
    <row r="831" spans="1:8" ht="12.75" x14ac:dyDescent="0.2">
      <c r="A831" s="99"/>
      <c r="B831" s="99"/>
      <c r="C831" s="89" t="s">
        <v>13</v>
      </c>
      <c r="D831" s="89" t="s">
        <v>13</v>
      </c>
      <c r="E831" s="99"/>
      <c r="F831" s="99"/>
      <c r="G831" s="90"/>
      <c r="H831" s="99"/>
    </row>
    <row r="832" spans="1:8" ht="60" customHeight="1" x14ac:dyDescent="0.2">
      <c r="A832" s="96" t="s">
        <v>618</v>
      </c>
      <c r="B832" s="97" t="s">
        <v>65</v>
      </c>
      <c r="C832" s="97" t="s">
        <v>420</v>
      </c>
      <c r="D832" s="97" t="s">
        <v>432</v>
      </c>
      <c r="E832" s="97" t="s">
        <v>749</v>
      </c>
      <c r="F832" s="97" t="s">
        <v>508</v>
      </c>
      <c r="G832" s="97" t="s">
        <v>21</v>
      </c>
      <c r="H832" s="97" t="s">
        <v>66</v>
      </c>
    </row>
    <row r="833" spans="1:8" ht="12.75" customHeight="1" x14ac:dyDescent="0.2">
      <c r="A833" s="109" t="s">
        <v>369</v>
      </c>
      <c r="B833" s="94"/>
      <c r="C833" s="94" t="s">
        <v>194</v>
      </c>
      <c r="D833" s="94"/>
      <c r="E833" s="94" t="s">
        <v>199</v>
      </c>
      <c r="F833" s="94" t="s">
        <v>196</v>
      </c>
      <c r="G833" s="94"/>
      <c r="H833" s="94"/>
    </row>
    <row r="834" spans="1:8" x14ac:dyDescent="0.2">
      <c r="A834" s="72" t="s">
        <v>187</v>
      </c>
      <c r="B834" s="73">
        <v>329</v>
      </c>
      <c r="C834" s="36">
        <v>84</v>
      </c>
      <c r="D834" s="36">
        <v>229</v>
      </c>
      <c r="E834" s="37">
        <v>212</v>
      </c>
      <c r="F834" s="37">
        <v>17</v>
      </c>
      <c r="G834" s="36">
        <v>0</v>
      </c>
      <c r="H834" s="36">
        <v>16</v>
      </c>
    </row>
    <row r="835" spans="1:8" x14ac:dyDescent="0.2">
      <c r="A835" s="72" t="s">
        <v>540</v>
      </c>
      <c r="B835" s="73">
        <v>285</v>
      </c>
      <c r="C835" s="36">
        <v>89</v>
      </c>
      <c r="D835" s="36">
        <v>172</v>
      </c>
      <c r="E835" s="37">
        <v>150</v>
      </c>
      <c r="F835" s="37">
        <v>22</v>
      </c>
      <c r="G835" s="36">
        <v>0</v>
      </c>
      <c r="H835" s="36">
        <v>24</v>
      </c>
    </row>
    <row r="836" spans="1:8" x14ac:dyDescent="0.2">
      <c r="A836" s="72" t="s">
        <v>541</v>
      </c>
      <c r="B836" s="73">
        <v>381</v>
      </c>
      <c r="C836" s="36">
        <v>106</v>
      </c>
      <c r="D836" s="36">
        <v>251</v>
      </c>
      <c r="E836" s="37">
        <v>227</v>
      </c>
      <c r="F836" s="37">
        <v>24</v>
      </c>
      <c r="G836" s="36">
        <v>0</v>
      </c>
      <c r="H836" s="36">
        <v>24</v>
      </c>
    </row>
    <row r="837" spans="1:8" x14ac:dyDescent="0.2">
      <c r="A837" s="72" t="s">
        <v>190</v>
      </c>
      <c r="B837" s="73">
        <v>535</v>
      </c>
      <c r="C837" s="36">
        <v>148</v>
      </c>
      <c r="D837" s="36">
        <v>352</v>
      </c>
      <c r="E837" s="37">
        <v>317</v>
      </c>
      <c r="F837" s="37">
        <v>35</v>
      </c>
      <c r="G837" s="36">
        <v>0</v>
      </c>
      <c r="H837" s="36">
        <v>35</v>
      </c>
    </row>
    <row r="838" spans="1:8" x14ac:dyDescent="0.2">
      <c r="A838" s="74" t="s">
        <v>10</v>
      </c>
      <c r="B838" s="73">
        <f t="shared" ref="B838:H838" si="57">SUM(B834:B837)</f>
        <v>1530</v>
      </c>
      <c r="C838" s="36">
        <f t="shared" si="57"/>
        <v>427</v>
      </c>
      <c r="D838" s="36">
        <f t="shared" si="57"/>
        <v>1004</v>
      </c>
      <c r="E838" s="37">
        <f t="shared" si="57"/>
        <v>906</v>
      </c>
      <c r="F838" s="37">
        <f t="shared" si="57"/>
        <v>98</v>
      </c>
      <c r="G838" s="36">
        <f t="shared" si="57"/>
        <v>0</v>
      </c>
      <c r="H838" s="36">
        <f t="shared" si="57"/>
        <v>99</v>
      </c>
    </row>
    <row r="840" spans="1:8" ht="12.75" x14ac:dyDescent="0.2">
      <c r="A840" s="99"/>
      <c r="B840" s="99"/>
      <c r="C840" s="89" t="s">
        <v>13</v>
      </c>
      <c r="D840" s="99"/>
      <c r="E840" s="99"/>
      <c r="F840" s="99"/>
      <c r="G840" s="90"/>
      <c r="H840" s="99"/>
    </row>
    <row r="841" spans="1:8" ht="65.099999999999994" customHeight="1" x14ac:dyDescent="0.2">
      <c r="A841" s="106" t="s">
        <v>619</v>
      </c>
      <c r="B841" s="97" t="s">
        <v>65</v>
      </c>
      <c r="C841" s="97" t="s">
        <v>422</v>
      </c>
      <c r="D841" s="97" t="s">
        <v>509</v>
      </c>
      <c r="E841" s="97" t="s">
        <v>750</v>
      </c>
      <c r="F841" s="97" t="s">
        <v>509</v>
      </c>
      <c r="G841" s="97" t="s">
        <v>21</v>
      </c>
      <c r="H841" s="97" t="s">
        <v>66</v>
      </c>
    </row>
    <row r="842" spans="1:8" x14ac:dyDescent="0.2">
      <c r="A842" s="109" t="s">
        <v>369</v>
      </c>
      <c r="B842" s="94"/>
      <c r="C842" s="94"/>
      <c r="D842" s="94" t="s">
        <v>194</v>
      </c>
      <c r="E842" s="94" t="s">
        <v>199</v>
      </c>
      <c r="F842" s="94" t="s">
        <v>196</v>
      </c>
      <c r="G842" s="94"/>
      <c r="H842" s="94"/>
    </row>
    <row r="843" spans="1:8" x14ac:dyDescent="0.2">
      <c r="A843" s="72" t="s">
        <v>187</v>
      </c>
      <c r="B843" s="73">
        <v>329</v>
      </c>
      <c r="C843" s="36">
        <v>288</v>
      </c>
      <c r="D843" s="37">
        <v>98</v>
      </c>
      <c r="E843" s="37">
        <v>170</v>
      </c>
      <c r="F843" s="37">
        <v>20</v>
      </c>
      <c r="G843" s="36">
        <v>1</v>
      </c>
      <c r="H843" s="37">
        <v>40</v>
      </c>
    </row>
    <row r="844" spans="1:8" x14ac:dyDescent="0.2">
      <c r="A844" s="72" t="s">
        <v>540</v>
      </c>
      <c r="B844" s="73">
        <v>285</v>
      </c>
      <c r="C844" s="36">
        <v>251</v>
      </c>
      <c r="D844" s="37">
        <v>109</v>
      </c>
      <c r="E844" s="37">
        <v>121</v>
      </c>
      <c r="F844" s="37">
        <v>21</v>
      </c>
      <c r="G844" s="36">
        <v>0</v>
      </c>
      <c r="H844" s="37">
        <v>34</v>
      </c>
    </row>
    <row r="845" spans="1:8" x14ac:dyDescent="0.2">
      <c r="A845" s="72" t="s">
        <v>541</v>
      </c>
      <c r="B845" s="73">
        <v>381</v>
      </c>
      <c r="C845" s="36">
        <v>346</v>
      </c>
      <c r="D845" s="37">
        <v>121</v>
      </c>
      <c r="E845" s="37">
        <v>195</v>
      </c>
      <c r="F845" s="37">
        <v>30</v>
      </c>
      <c r="G845" s="36">
        <v>0</v>
      </c>
      <c r="H845" s="37">
        <v>35</v>
      </c>
    </row>
    <row r="846" spans="1:8" x14ac:dyDescent="0.2">
      <c r="A846" s="72" t="s">
        <v>190</v>
      </c>
      <c r="B846" s="73">
        <v>535</v>
      </c>
      <c r="C846" s="36">
        <v>468</v>
      </c>
      <c r="D846" s="37">
        <v>159</v>
      </c>
      <c r="E846" s="37">
        <v>272</v>
      </c>
      <c r="F846" s="37">
        <v>37</v>
      </c>
      <c r="G846" s="36">
        <v>0</v>
      </c>
      <c r="H846" s="37">
        <v>67</v>
      </c>
    </row>
    <row r="847" spans="1:8" x14ac:dyDescent="0.2">
      <c r="A847" s="74" t="s">
        <v>10</v>
      </c>
      <c r="B847" s="73">
        <f t="shared" ref="B847:H847" si="58">SUM(B843:B846)</f>
        <v>1530</v>
      </c>
      <c r="C847" s="36">
        <f t="shared" si="58"/>
        <v>1353</v>
      </c>
      <c r="D847" s="37">
        <f t="shared" si="58"/>
        <v>487</v>
      </c>
      <c r="E847" s="37">
        <f t="shared" si="58"/>
        <v>758</v>
      </c>
      <c r="F847" s="37">
        <f t="shared" si="58"/>
        <v>108</v>
      </c>
      <c r="G847" s="36">
        <f t="shared" si="58"/>
        <v>1</v>
      </c>
      <c r="H847" s="37">
        <f t="shared" si="58"/>
        <v>176</v>
      </c>
    </row>
    <row r="849" spans="1:8" ht="69.95" customHeight="1" x14ac:dyDescent="0.2">
      <c r="A849" s="107" t="s">
        <v>620</v>
      </c>
      <c r="B849" s="93" t="s">
        <v>65</v>
      </c>
      <c r="C849" s="93" t="s">
        <v>752</v>
      </c>
      <c r="D849" s="93" t="s">
        <v>429</v>
      </c>
      <c r="E849" s="93" t="s">
        <v>374</v>
      </c>
      <c r="F849" s="93" t="s">
        <v>751</v>
      </c>
      <c r="G849" s="93" t="s">
        <v>21</v>
      </c>
      <c r="H849" s="93" t="s">
        <v>66</v>
      </c>
    </row>
    <row r="850" spans="1:8" ht="12.75" customHeight="1" x14ac:dyDescent="0.2">
      <c r="A850" s="109" t="s">
        <v>370</v>
      </c>
      <c r="B850" s="94"/>
      <c r="C850" s="94" t="s">
        <v>194</v>
      </c>
      <c r="D850" s="94" t="s">
        <v>194</v>
      </c>
      <c r="E850" s="94" t="s">
        <v>199</v>
      </c>
      <c r="F850" s="94" t="s">
        <v>199</v>
      </c>
      <c r="G850" s="94"/>
      <c r="H850" s="94"/>
    </row>
    <row r="851" spans="1:8" x14ac:dyDescent="0.2">
      <c r="A851" s="72" t="s">
        <v>187</v>
      </c>
      <c r="B851" s="73">
        <v>658</v>
      </c>
      <c r="C851" s="36">
        <v>176</v>
      </c>
      <c r="D851" s="36">
        <v>87</v>
      </c>
      <c r="E851" s="36">
        <v>139</v>
      </c>
      <c r="F851" s="36">
        <v>217</v>
      </c>
      <c r="G851" s="36">
        <v>0</v>
      </c>
      <c r="H851" s="36">
        <v>39</v>
      </c>
    </row>
    <row r="852" spans="1:8" x14ac:dyDescent="0.2">
      <c r="A852" s="72" t="s">
        <v>540</v>
      </c>
      <c r="B852" s="73">
        <v>570</v>
      </c>
      <c r="C852" s="36">
        <v>138</v>
      </c>
      <c r="D852" s="36">
        <v>80</v>
      </c>
      <c r="E852" s="36">
        <v>134</v>
      </c>
      <c r="F852" s="36">
        <v>176</v>
      </c>
      <c r="G852" s="36">
        <v>0</v>
      </c>
      <c r="H852" s="36">
        <v>42</v>
      </c>
    </row>
    <row r="853" spans="1:8" x14ac:dyDescent="0.2">
      <c r="A853" s="72" t="s">
        <v>541</v>
      </c>
      <c r="B853" s="73">
        <v>762</v>
      </c>
      <c r="C853" s="36">
        <v>186</v>
      </c>
      <c r="D853" s="36">
        <v>111</v>
      </c>
      <c r="E853" s="36">
        <v>175</v>
      </c>
      <c r="F853" s="36">
        <v>250</v>
      </c>
      <c r="G853" s="36">
        <v>0</v>
      </c>
      <c r="H853" s="36">
        <v>40</v>
      </c>
    </row>
    <row r="854" spans="1:8" x14ac:dyDescent="0.2">
      <c r="A854" s="72" t="s">
        <v>190</v>
      </c>
      <c r="B854" s="73">
        <v>1070</v>
      </c>
      <c r="C854" s="36">
        <v>264</v>
      </c>
      <c r="D854" s="36">
        <v>180</v>
      </c>
      <c r="E854" s="36">
        <v>239</v>
      </c>
      <c r="F854" s="36">
        <v>324</v>
      </c>
      <c r="G854" s="36">
        <v>0</v>
      </c>
      <c r="H854" s="36">
        <v>63</v>
      </c>
    </row>
    <row r="855" spans="1:8" x14ac:dyDescent="0.2">
      <c r="A855" s="74" t="s">
        <v>10</v>
      </c>
      <c r="B855" s="73">
        <f t="shared" ref="B855:H855" si="59">SUM(B851:B854)</f>
        <v>3060</v>
      </c>
      <c r="C855" s="36">
        <f t="shared" si="59"/>
        <v>764</v>
      </c>
      <c r="D855" s="36">
        <f t="shared" si="59"/>
        <v>458</v>
      </c>
      <c r="E855" s="36">
        <f t="shared" si="59"/>
        <v>687</v>
      </c>
      <c r="F855" s="36">
        <f t="shared" si="59"/>
        <v>967</v>
      </c>
      <c r="G855" s="36">
        <f t="shared" si="59"/>
        <v>0</v>
      </c>
      <c r="H855" s="36">
        <f t="shared" si="59"/>
        <v>184</v>
      </c>
    </row>
    <row r="856" spans="1:8" ht="12.75" x14ac:dyDescent="0.2">
      <c r="A856"/>
      <c r="B856"/>
      <c r="C856" s="3"/>
      <c r="D856" s="3"/>
      <c r="E856" s="3"/>
      <c r="F856" s="3"/>
      <c r="G856" s="3"/>
      <c r="H856" s="3"/>
    </row>
    <row r="857" spans="1:8" ht="12.75" x14ac:dyDescent="0.2">
      <c r="A857" s="95"/>
      <c r="B857" s="95"/>
      <c r="C857" s="88" t="s">
        <v>13</v>
      </c>
      <c r="D857" s="95"/>
      <c r="E857" s="95"/>
      <c r="F857" s="31"/>
      <c r="G857" s="95"/>
    </row>
    <row r="858" spans="1:8" ht="60" customHeight="1" x14ac:dyDescent="0.2">
      <c r="A858" s="96" t="s">
        <v>621</v>
      </c>
      <c r="B858" s="97" t="s">
        <v>65</v>
      </c>
      <c r="C858" s="97" t="s">
        <v>389</v>
      </c>
      <c r="D858" s="97" t="s">
        <v>510</v>
      </c>
      <c r="E858" s="97" t="s">
        <v>753</v>
      </c>
      <c r="F858" s="97" t="s">
        <v>21</v>
      </c>
      <c r="G858" s="97" t="s">
        <v>66</v>
      </c>
    </row>
    <row r="859" spans="1:8" x14ac:dyDescent="0.2">
      <c r="A859" s="109" t="s">
        <v>369</v>
      </c>
      <c r="B859" s="94"/>
      <c r="C859" s="94"/>
      <c r="D859" s="94" t="s">
        <v>194</v>
      </c>
      <c r="E859" s="94" t="s">
        <v>199</v>
      </c>
      <c r="F859" s="94"/>
      <c r="G859" s="94"/>
    </row>
    <row r="860" spans="1:8" x14ac:dyDescent="0.2">
      <c r="A860" s="72" t="s">
        <v>187</v>
      </c>
      <c r="B860" s="73">
        <v>329</v>
      </c>
      <c r="C860" s="36">
        <v>296</v>
      </c>
      <c r="D860" s="37">
        <v>108</v>
      </c>
      <c r="E860" s="37">
        <v>188</v>
      </c>
      <c r="F860" s="36">
        <v>0</v>
      </c>
      <c r="G860" s="25">
        <v>33</v>
      </c>
    </row>
    <row r="861" spans="1:8" x14ac:dyDescent="0.2">
      <c r="A861" s="72" t="s">
        <v>540</v>
      </c>
      <c r="B861" s="73">
        <v>285</v>
      </c>
      <c r="C861" s="36">
        <v>254</v>
      </c>
      <c r="D861" s="37">
        <v>118</v>
      </c>
      <c r="E861" s="37">
        <v>136</v>
      </c>
      <c r="F861" s="36">
        <v>0</v>
      </c>
      <c r="G861" s="25">
        <v>31</v>
      </c>
    </row>
    <row r="862" spans="1:8" x14ac:dyDescent="0.2">
      <c r="A862" s="72" t="s">
        <v>541</v>
      </c>
      <c r="B862" s="73">
        <v>381</v>
      </c>
      <c r="C862" s="36">
        <v>344</v>
      </c>
      <c r="D862" s="37">
        <v>122</v>
      </c>
      <c r="E862" s="37">
        <v>222</v>
      </c>
      <c r="F862" s="36">
        <v>0</v>
      </c>
      <c r="G862" s="25">
        <v>37</v>
      </c>
    </row>
    <row r="863" spans="1:8" x14ac:dyDescent="0.2">
      <c r="A863" s="72" t="s">
        <v>190</v>
      </c>
      <c r="B863" s="73">
        <v>535</v>
      </c>
      <c r="C863" s="36">
        <v>481</v>
      </c>
      <c r="D863" s="37">
        <v>178</v>
      </c>
      <c r="E863" s="37">
        <v>303</v>
      </c>
      <c r="F863" s="36">
        <v>0</v>
      </c>
      <c r="G863" s="25">
        <v>54</v>
      </c>
    </row>
    <row r="864" spans="1:8" x14ac:dyDescent="0.2">
      <c r="A864" s="74" t="s">
        <v>10</v>
      </c>
      <c r="B864" s="73">
        <f t="shared" ref="B864:G864" si="60">SUM(B860:B863)</f>
        <v>1530</v>
      </c>
      <c r="C864" s="36">
        <f t="shared" si="60"/>
        <v>1375</v>
      </c>
      <c r="D864" s="37">
        <f t="shared" si="60"/>
        <v>526</v>
      </c>
      <c r="E864" s="37">
        <f t="shared" si="60"/>
        <v>849</v>
      </c>
      <c r="F864" s="36">
        <f t="shared" si="60"/>
        <v>0</v>
      </c>
      <c r="G864" s="25">
        <f t="shared" si="60"/>
        <v>155</v>
      </c>
    </row>
  </sheetData>
  <phoneticPr fontId="2" type="noConversion"/>
  <printOptions horizontalCentered="1"/>
  <pageMargins left="0" right="0" top="0.75" bottom="0.5" header="0.25" footer="0.25"/>
  <pageSetup paperSize="5" orientation="portrait" r:id="rId1"/>
  <headerFooter alignWithMargins="0">
    <oddHeader>&amp;CChautauqua County Board of Elections
General Election November 3, 2009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workbookViewId="0">
      <selection activeCell="A3" sqref="A3"/>
    </sheetView>
  </sheetViews>
  <sheetFormatPr defaultRowHeight="12.75" x14ac:dyDescent="0.2"/>
  <cols>
    <col min="1" max="1" width="16.7109375" customWidth="1"/>
    <col min="2" max="5" width="8.7109375" customWidth="1"/>
    <col min="6" max="6" width="16.7109375" customWidth="1"/>
    <col min="7" max="10" width="8.7109375" customWidth="1"/>
  </cols>
  <sheetData>
    <row r="1" spans="1:10" ht="12.75" customHeight="1" x14ac:dyDescent="0.2">
      <c r="A1" s="173" t="s">
        <v>191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x14ac:dyDescent="0.2">
      <c r="A2" s="7"/>
      <c r="B2" s="7"/>
      <c r="C2" s="2" t="s">
        <v>213</v>
      </c>
      <c r="D2" s="2" t="s">
        <v>213</v>
      </c>
      <c r="E2" s="7"/>
      <c r="F2" s="7"/>
      <c r="G2" s="7"/>
      <c r="H2" s="2" t="s">
        <v>213</v>
      </c>
      <c r="I2" s="2" t="s">
        <v>213</v>
      </c>
      <c r="J2" s="7"/>
    </row>
    <row r="3" spans="1:10" x14ac:dyDescent="0.2">
      <c r="A3" s="6" t="s">
        <v>823</v>
      </c>
      <c r="B3" s="1" t="s">
        <v>65</v>
      </c>
      <c r="C3" s="2" t="s">
        <v>14</v>
      </c>
      <c r="D3" s="2" t="s">
        <v>15</v>
      </c>
      <c r="E3" s="6" t="s">
        <v>66</v>
      </c>
      <c r="F3" s="6" t="s">
        <v>823</v>
      </c>
      <c r="G3" s="1" t="s">
        <v>65</v>
      </c>
      <c r="H3" s="2" t="s">
        <v>14</v>
      </c>
      <c r="I3" s="2" t="s">
        <v>15</v>
      </c>
      <c r="J3" s="6" t="s">
        <v>66</v>
      </c>
    </row>
    <row r="4" spans="1:10" x14ac:dyDescent="0.2">
      <c r="A4" s="22" t="s">
        <v>67</v>
      </c>
      <c r="B4" s="23">
        <v>271</v>
      </c>
      <c r="C4" s="32">
        <v>191</v>
      </c>
      <c r="D4" s="32">
        <v>52</v>
      </c>
      <c r="E4" s="25">
        <v>28</v>
      </c>
      <c r="F4" s="22" t="s">
        <v>130</v>
      </c>
      <c r="G4" s="23">
        <v>263</v>
      </c>
      <c r="H4" s="32">
        <v>139</v>
      </c>
      <c r="I4" s="32">
        <v>100</v>
      </c>
      <c r="J4" s="25">
        <v>24</v>
      </c>
    </row>
    <row r="5" spans="1:10" x14ac:dyDescent="0.2">
      <c r="A5" s="22" t="s">
        <v>68</v>
      </c>
      <c r="B5" s="23">
        <v>244</v>
      </c>
      <c r="C5" s="32">
        <v>165</v>
      </c>
      <c r="D5" s="32">
        <v>55</v>
      </c>
      <c r="E5" s="25">
        <v>24</v>
      </c>
      <c r="F5" s="22" t="s">
        <v>131</v>
      </c>
      <c r="G5" s="23">
        <v>240</v>
      </c>
      <c r="H5" s="32">
        <v>151</v>
      </c>
      <c r="I5" s="32">
        <v>67</v>
      </c>
      <c r="J5" s="25">
        <v>22</v>
      </c>
    </row>
    <row r="6" spans="1:10" x14ac:dyDescent="0.2">
      <c r="A6" s="22" t="s">
        <v>69</v>
      </c>
      <c r="B6" s="23">
        <v>316</v>
      </c>
      <c r="C6" s="32">
        <v>204</v>
      </c>
      <c r="D6" s="32">
        <v>81</v>
      </c>
      <c r="E6" s="25">
        <v>31</v>
      </c>
      <c r="F6" s="22" t="s">
        <v>132</v>
      </c>
      <c r="G6" s="23">
        <v>109</v>
      </c>
      <c r="H6" s="32">
        <v>70</v>
      </c>
      <c r="I6" s="32">
        <v>29</v>
      </c>
      <c r="J6" s="25">
        <v>10</v>
      </c>
    </row>
    <row r="7" spans="1:10" x14ac:dyDescent="0.2">
      <c r="A7" s="22" t="s">
        <v>70</v>
      </c>
      <c r="B7" s="23">
        <v>315</v>
      </c>
      <c r="C7" s="32">
        <v>200</v>
      </c>
      <c r="D7" s="32">
        <v>84</v>
      </c>
      <c r="E7" s="25">
        <v>31</v>
      </c>
      <c r="F7" s="22" t="s">
        <v>133</v>
      </c>
      <c r="G7" s="23">
        <v>143</v>
      </c>
      <c r="H7" s="32">
        <v>68</v>
      </c>
      <c r="I7" s="32">
        <v>48</v>
      </c>
      <c r="J7" s="25">
        <v>27</v>
      </c>
    </row>
    <row r="8" spans="1:10" x14ac:dyDescent="0.2">
      <c r="A8" s="22" t="s">
        <v>71</v>
      </c>
      <c r="B8" s="23">
        <v>332</v>
      </c>
      <c r="C8" s="32">
        <v>206</v>
      </c>
      <c r="D8" s="32">
        <v>78</v>
      </c>
      <c r="E8" s="25">
        <v>48</v>
      </c>
      <c r="F8" s="22" t="s">
        <v>134</v>
      </c>
      <c r="G8" s="23">
        <v>223</v>
      </c>
      <c r="H8" s="32">
        <v>118</v>
      </c>
      <c r="I8" s="32">
        <v>71</v>
      </c>
      <c r="J8" s="25">
        <v>34</v>
      </c>
    </row>
    <row r="9" spans="1:10" x14ac:dyDescent="0.2">
      <c r="A9" s="22" t="s">
        <v>72</v>
      </c>
      <c r="B9" s="23">
        <v>271</v>
      </c>
      <c r="C9" s="32">
        <v>156</v>
      </c>
      <c r="D9" s="32">
        <v>78</v>
      </c>
      <c r="E9" s="25">
        <v>37</v>
      </c>
      <c r="F9" s="22" t="s">
        <v>135</v>
      </c>
      <c r="G9" s="23">
        <v>344</v>
      </c>
      <c r="H9" s="32">
        <v>177</v>
      </c>
      <c r="I9" s="32">
        <v>101</v>
      </c>
      <c r="J9" s="25">
        <v>66</v>
      </c>
    </row>
    <row r="10" spans="1:10" x14ac:dyDescent="0.2">
      <c r="A10" s="22" t="s">
        <v>73</v>
      </c>
      <c r="B10" s="23">
        <v>167</v>
      </c>
      <c r="C10" s="32">
        <v>83</v>
      </c>
      <c r="D10" s="32">
        <v>61</v>
      </c>
      <c r="E10" s="25">
        <v>23</v>
      </c>
      <c r="F10" s="22" t="s">
        <v>136</v>
      </c>
      <c r="G10" s="23">
        <v>203</v>
      </c>
      <c r="H10" s="32">
        <v>105</v>
      </c>
      <c r="I10" s="32">
        <v>65</v>
      </c>
      <c r="J10" s="25">
        <v>33</v>
      </c>
    </row>
    <row r="11" spans="1:10" x14ac:dyDescent="0.2">
      <c r="A11" s="22" t="s">
        <v>74</v>
      </c>
      <c r="B11" s="23">
        <v>278</v>
      </c>
      <c r="C11" s="32">
        <v>190</v>
      </c>
      <c r="D11" s="32">
        <v>68</v>
      </c>
      <c r="E11" s="25">
        <v>20</v>
      </c>
      <c r="F11" s="22" t="s">
        <v>137</v>
      </c>
      <c r="G11" s="23">
        <v>74</v>
      </c>
      <c r="H11" s="32">
        <v>40</v>
      </c>
      <c r="I11" s="32">
        <v>20</v>
      </c>
      <c r="J11" s="25">
        <v>14</v>
      </c>
    </row>
    <row r="12" spans="1:10" x14ac:dyDescent="0.2">
      <c r="A12" s="22" t="s">
        <v>75</v>
      </c>
      <c r="B12" s="23">
        <v>152</v>
      </c>
      <c r="C12" s="32">
        <v>90</v>
      </c>
      <c r="D12" s="32">
        <v>50</v>
      </c>
      <c r="E12" s="25">
        <v>12</v>
      </c>
      <c r="F12" s="22" t="s">
        <v>138</v>
      </c>
      <c r="G12" s="23">
        <v>328</v>
      </c>
      <c r="H12" s="32">
        <v>201</v>
      </c>
      <c r="I12" s="32">
        <v>95</v>
      </c>
      <c r="J12" s="25">
        <v>32</v>
      </c>
    </row>
    <row r="13" spans="1:10" x14ac:dyDescent="0.2">
      <c r="A13" s="22" t="s">
        <v>76</v>
      </c>
      <c r="B13" s="23">
        <v>314</v>
      </c>
      <c r="C13" s="32">
        <v>170</v>
      </c>
      <c r="D13" s="32">
        <v>91</v>
      </c>
      <c r="E13" s="25">
        <v>53</v>
      </c>
      <c r="F13" s="22" t="s">
        <v>139</v>
      </c>
      <c r="G13" s="23">
        <v>237</v>
      </c>
      <c r="H13" s="32">
        <v>134</v>
      </c>
      <c r="I13" s="32">
        <v>64</v>
      </c>
      <c r="J13" s="25">
        <v>39</v>
      </c>
    </row>
    <row r="14" spans="1:10" x14ac:dyDescent="0.2">
      <c r="A14" s="22" t="s">
        <v>77</v>
      </c>
      <c r="B14" s="23">
        <v>305</v>
      </c>
      <c r="C14" s="32">
        <v>179</v>
      </c>
      <c r="D14" s="32">
        <v>93</v>
      </c>
      <c r="E14" s="25">
        <v>33</v>
      </c>
      <c r="F14" s="22" t="s">
        <v>140</v>
      </c>
      <c r="G14" s="23">
        <v>119</v>
      </c>
      <c r="H14" s="32">
        <v>71</v>
      </c>
      <c r="I14" s="32">
        <v>38</v>
      </c>
      <c r="J14" s="25">
        <v>10</v>
      </c>
    </row>
    <row r="15" spans="1:10" x14ac:dyDescent="0.2">
      <c r="A15" s="22" t="s">
        <v>78</v>
      </c>
      <c r="B15" s="23">
        <v>179</v>
      </c>
      <c r="C15" s="32">
        <v>111</v>
      </c>
      <c r="D15" s="32">
        <v>56</v>
      </c>
      <c r="E15" s="25">
        <v>12</v>
      </c>
      <c r="F15" s="22" t="s">
        <v>141</v>
      </c>
      <c r="G15" s="23">
        <v>91</v>
      </c>
      <c r="H15" s="23">
        <v>53</v>
      </c>
      <c r="I15" s="23">
        <v>27</v>
      </c>
      <c r="J15" s="25">
        <v>11</v>
      </c>
    </row>
    <row r="16" spans="1:10" x14ac:dyDescent="0.2">
      <c r="A16" s="22" t="s">
        <v>79</v>
      </c>
      <c r="B16" s="23">
        <v>265</v>
      </c>
      <c r="C16" s="32">
        <v>159</v>
      </c>
      <c r="D16" s="32">
        <v>71</v>
      </c>
      <c r="E16" s="25">
        <v>35</v>
      </c>
      <c r="F16" s="22" t="s">
        <v>142</v>
      </c>
      <c r="G16" s="23">
        <v>145</v>
      </c>
      <c r="H16" s="32">
        <v>85</v>
      </c>
      <c r="I16" s="32">
        <v>50</v>
      </c>
      <c r="J16" s="25">
        <v>10</v>
      </c>
    </row>
    <row r="17" spans="1:10" x14ac:dyDescent="0.2">
      <c r="A17" s="22" t="s">
        <v>80</v>
      </c>
      <c r="B17" s="23">
        <v>117</v>
      </c>
      <c r="C17" s="23">
        <v>72</v>
      </c>
      <c r="D17" s="32">
        <v>38</v>
      </c>
      <c r="E17" s="25">
        <v>7</v>
      </c>
      <c r="F17" s="22" t="s">
        <v>143</v>
      </c>
      <c r="G17" s="23">
        <v>83</v>
      </c>
      <c r="H17" s="32">
        <v>43</v>
      </c>
      <c r="I17" s="32">
        <v>19</v>
      </c>
      <c r="J17" s="25">
        <v>21</v>
      </c>
    </row>
    <row r="18" spans="1:10" x14ac:dyDescent="0.2">
      <c r="A18" s="22" t="s">
        <v>81</v>
      </c>
      <c r="B18" s="23">
        <v>403</v>
      </c>
      <c r="C18" s="32">
        <v>243</v>
      </c>
      <c r="D18" s="32">
        <v>88</v>
      </c>
      <c r="E18" s="25">
        <v>72</v>
      </c>
      <c r="F18" s="22" t="s">
        <v>144</v>
      </c>
      <c r="G18" s="23">
        <v>232</v>
      </c>
      <c r="H18" s="32">
        <v>152</v>
      </c>
      <c r="I18" s="32">
        <v>65</v>
      </c>
      <c r="J18" s="25">
        <v>15</v>
      </c>
    </row>
    <row r="19" spans="1:10" x14ac:dyDescent="0.2">
      <c r="A19" s="22" t="s">
        <v>82</v>
      </c>
      <c r="B19" s="23">
        <v>191</v>
      </c>
      <c r="C19" s="32">
        <v>131</v>
      </c>
      <c r="D19" s="32">
        <v>42</v>
      </c>
      <c r="E19" s="25">
        <v>18</v>
      </c>
      <c r="F19" s="22" t="s">
        <v>145</v>
      </c>
      <c r="G19" s="23">
        <v>237</v>
      </c>
      <c r="H19" s="32">
        <v>137</v>
      </c>
      <c r="I19" s="32">
        <v>75</v>
      </c>
      <c r="J19" s="25">
        <v>25</v>
      </c>
    </row>
    <row r="20" spans="1:10" x14ac:dyDescent="0.2">
      <c r="A20" s="22" t="s">
        <v>83</v>
      </c>
      <c r="B20" s="23">
        <v>229</v>
      </c>
      <c r="C20" s="32">
        <v>163</v>
      </c>
      <c r="D20" s="32">
        <v>47</v>
      </c>
      <c r="E20" s="25">
        <v>19</v>
      </c>
      <c r="F20" s="22" t="s">
        <v>146</v>
      </c>
      <c r="G20" s="23">
        <v>413</v>
      </c>
      <c r="H20" s="32">
        <v>224</v>
      </c>
      <c r="I20" s="32">
        <v>135</v>
      </c>
      <c r="J20" s="25">
        <v>54</v>
      </c>
    </row>
    <row r="21" spans="1:10" x14ac:dyDescent="0.2">
      <c r="A21" s="22" t="s">
        <v>84</v>
      </c>
      <c r="B21" s="23">
        <v>163</v>
      </c>
      <c r="C21" s="32">
        <v>126</v>
      </c>
      <c r="D21" s="32">
        <v>26</v>
      </c>
      <c r="E21" s="25">
        <v>11</v>
      </c>
      <c r="F21" s="22" t="s">
        <v>147</v>
      </c>
      <c r="G21" s="23">
        <v>256</v>
      </c>
      <c r="H21" s="32">
        <v>153</v>
      </c>
      <c r="I21" s="32">
        <v>79</v>
      </c>
      <c r="J21" s="25">
        <v>24</v>
      </c>
    </row>
    <row r="22" spans="1:10" x14ac:dyDescent="0.2">
      <c r="A22" s="22" t="s">
        <v>85</v>
      </c>
      <c r="B22" s="23">
        <v>99</v>
      </c>
      <c r="C22" s="32">
        <v>55</v>
      </c>
      <c r="D22" s="32">
        <v>21</v>
      </c>
      <c r="E22" s="25">
        <v>23</v>
      </c>
      <c r="F22" s="22" t="s">
        <v>148</v>
      </c>
      <c r="G22" s="23">
        <v>229</v>
      </c>
      <c r="H22" s="32">
        <v>129</v>
      </c>
      <c r="I22" s="32">
        <v>77</v>
      </c>
      <c r="J22" s="25">
        <v>23</v>
      </c>
    </row>
    <row r="23" spans="1:10" x14ac:dyDescent="0.2">
      <c r="A23" s="22" t="s">
        <v>86</v>
      </c>
      <c r="B23" s="23">
        <v>181</v>
      </c>
      <c r="C23" s="32">
        <v>122</v>
      </c>
      <c r="D23" s="32">
        <v>50</v>
      </c>
      <c r="E23" s="25">
        <v>9</v>
      </c>
      <c r="F23" s="22" t="s">
        <v>149</v>
      </c>
      <c r="G23" s="23">
        <v>153</v>
      </c>
      <c r="H23" s="32">
        <v>78</v>
      </c>
      <c r="I23" s="32">
        <v>51</v>
      </c>
      <c r="J23" s="25">
        <v>24</v>
      </c>
    </row>
    <row r="24" spans="1:10" x14ac:dyDescent="0.2">
      <c r="A24" s="22" t="s">
        <v>87</v>
      </c>
      <c r="B24" s="23">
        <v>206</v>
      </c>
      <c r="C24" s="32">
        <v>118</v>
      </c>
      <c r="D24" s="32">
        <v>56</v>
      </c>
      <c r="E24" s="25">
        <v>32</v>
      </c>
      <c r="F24" s="22" t="s">
        <v>150</v>
      </c>
      <c r="G24" s="23">
        <v>272</v>
      </c>
      <c r="H24" s="32">
        <v>162</v>
      </c>
      <c r="I24" s="32">
        <v>81</v>
      </c>
      <c r="J24" s="25">
        <v>29</v>
      </c>
    </row>
    <row r="25" spans="1:10" x14ac:dyDescent="0.2">
      <c r="A25" s="22" t="s">
        <v>88</v>
      </c>
      <c r="B25" s="23">
        <v>113</v>
      </c>
      <c r="C25" s="32">
        <v>72</v>
      </c>
      <c r="D25" s="32">
        <v>30</v>
      </c>
      <c r="E25" s="25">
        <v>11</v>
      </c>
      <c r="F25" s="22" t="s">
        <v>151</v>
      </c>
      <c r="G25" s="23">
        <v>274</v>
      </c>
      <c r="H25" s="32">
        <v>162</v>
      </c>
      <c r="I25" s="32">
        <v>82</v>
      </c>
      <c r="J25" s="25">
        <v>30</v>
      </c>
    </row>
    <row r="26" spans="1:10" x14ac:dyDescent="0.2">
      <c r="A26" s="22" t="s">
        <v>89</v>
      </c>
      <c r="B26" s="23">
        <v>167</v>
      </c>
      <c r="C26" s="32">
        <v>127</v>
      </c>
      <c r="D26" s="32">
        <v>21</v>
      </c>
      <c r="E26" s="25">
        <v>19</v>
      </c>
      <c r="F26" s="22" t="s">
        <v>152</v>
      </c>
      <c r="G26" s="23">
        <v>123</v>
      </c>
      <c r="H26" s="23">
        <v>53</v>
      </c>
      <c r="I26" s="23">
        <v>44</v>
      </c>
      <c r="J26" s="25">
        <v>26</v>
      </c>
    </row>
    <row r="27" spans="1:10" x14ac:dyDescent="0.2">
      <c r="A27" s="22" t="s">
        <v>90</v>
      </c>
      <c r="B27" s="23">
        <v>251</v>
      </c>
      <c r="C27" s="32">
        <v>173</v>
      </c>
      <c r="D27" s="32">
        <v>29</v>
      </c>
      <c r="E27" s="25">
        <v>49</v>
      </c>
      <c r="F27" s="22" t="s">
        <v>153</v>
      </c>
      <c r="G27" s="26">
        <v>136</v>
      </c>
      <c r="H27" s="23">
        <v>74</v>
      </c>
      <c r="I27" s="23">
        <v>41</v>
      </c>
      <c r="J27" s="25">
        <v>21</v>
      </c>
    </row>
    <row r="28" spans="1:10" x14ac:dyDescent="0.2">
      <c r="A28" s="22" t="s">
        <v>91</v>
      </c>
      <c r="B28" s="23">
        <v>143</v>
      </c>
      <c r="C28" s="32">
        <v>70</v>
      </c>
      <c r="D28" s="32">
        <v>29</v>
      </c>
      <c r="E28" s="25">
        <v>44</v>
      </c>
      <c r="F28" s="22" t="s">
        <v>154</v>
      </c>
      <c r="G28" s="23">
        <v>110</v>
      </c>
      <c r="H28" s="32">
        <v>56</v>
      </c>
      <c r="I28" s="32">
        <v>45</v>
      </c>
      <c r="J28" s="25">
        <v>9</v>
      </c>
    </row>
    <row r="29" spans="1:10" x14ac:dyDescent="0.2">
      <c r="A29" s="22" t="s">
        <v>92</v>
      </c>
      <c r="B29" s="23">
        <v>268</v>
      </c>
      <c r="C29" s="32">
        <v>201</v>
      </c>
      <c r="D29" s="32">
        <v>29</v>
      </c>
      <c r="E29" s="25">
        <v>38</v>
      </c>
      <c r="F29" s="22" t="s">
        <v>155</v>
      </c>
      <c r="G29" s="23">
        <v>402</v>
      </c>
      <c r="H29" s="32">
        <v>232</v>
      </c>
      <c r="I29" s="32">
        <v>121</v>
      </c>
      <c r="J29" s="25">
        <v>49</v>
      </c>
    </row>
    <row r="30" spans="1:10" x14ac:dyDescent="0.2">
      <c r="A30" s="22" t="s">
        <v>93</v>
      </c>
      <c r="B30" s="23">
        <v>282</v>
      </c>
      <c r="C30" s="32">
        <v>187</v>
      </c>
      <c r="D30" s="32">
        <v>39</v>
      </c>
      <c r="E30" s="25">
        <v>56</v>
      </c>
      <c r="F30" s="22" t="s">
        <v>156</v>
      </c>
      <c r="G30" s="26">
        <v>226</v>
      </c>
      <c r="H30" s="23">
        <v>125</v>
      </c>
      <c r="I30" s="23">
        <v>63</v>
      </c>
      <c r="J30" s="25">
        <v>38</v>
      </c>
    </row>
    <row r="31" spans="1:10" x14ac:dyDescent="0.2">
      <c r="A31" s="22" t="s">
        <v>94</v>
      </c>
      <c r="B31" s="23">
        <v>218</v>
      </c>
      <c r="C31" s="32">
        <v>147</v>
      </c>
      <c r="D31" s="32">
        <v>27</v>
      </c>
      <c r="E31" s="25">
        <v>44</v>
      </c>
      <c r="F31" s="22" t="s">
        <v>157</v>
      </c>
      <c r="G31" s="26">
        <v>250</v>
      </c>
      <c r="H31" s="23">
        <v>158</v>
      </c>
      <c r="I31" s="23">
        <v>72</v>
      </c>
      <c r="J31" s="25">
        <v>20</v>
      </c>
    </row>
    <row r="32" spans="1:10" x14ac:dyDescent="0.2">
      <c r="A32" s="22" t="s">
        <v>95</v>
      </c>
      <c r="B32" s="23">
        <v>172</v>
      </c>
      <c r="C32" s="32">
        <v>125</v>
      </c>
      <c r="D32" s="32">
        <v>21</v>
      </c>
      <c r="E32" s="25">
        <v>26</v>
      </c>
      <c r="F32" s="22" t="s">
        <v>158</v>
      </c>
      <c r="G32" s="23">
        <v>277</v>
      </c>
      <c r="H32" s="32">
        <v>183</v>
      </c>
      <c r="I32" s="32">
        <v>72</v>
      </c>
      <c r="J32" s="25">
        <v>22</v>
      </c>
    </row>
    <row r="33" spans="1:10" x14ac:dyDescent="0.2">
      <c r="A33" s="22" t="s">
        <v>96</v>
      </c>
      <c r="B33" s="23">
        <v>291</v>
      </c>
      <c r="C33" s="32">
        <v>229</v>
      </c>
      <c r="D33" s="32">
        <v>35</v>
      </c>
      <c r="E33" s="25">
        <v>27</v>
      </c>
      <c r="F33" s="22" t="s">
        <v>159</v>
      </c>
      <c r="G33" s="23">
        <v>361</v>
      </c>
      <c r="H33" s="32">
        <v>230</v>
      </c>
      <c r="I33" s="32">
        <v>97</v>
      </c>
      <c r="J33" s="25">
        <v>34</v>
      </c>
    </row>
    <row r="34" spans="1:10" x14ac:dyDescent="0.2">
      <c r="A34" s="22" t="s">
        <v>97</v>
      </c>
      <c r="B34" s="23">
        <v>214</v>
      </c>
      <c r="C34" s="32">
        <v>161</v>
      </c>
      <c r="D34" s="32">
        <v>28</v>
      </c>
      <c r="E34" s="25">
        <v>25</v>
      </c>
      <c r="F34" s="22" t="s">
        <v>160</v>
      </c>
      <c r="G34" s="23">
        <v>385</v>
      </c>
      <c r="H34" s="32">
        <v>218</v>
      </c>
      <c r="I34" s="32">
        <v>111</v>
      </c>
      <c r="J34" s="25">
        <v>56</v>
      </c>
    </row>
    <row r="35" spans="1:10" x14ac:dyDescent="0.2">
      <c r="A35" s="22" t="s">
        <v>98</v>
      </c>
      <c r="B35" s="23">
        <v>99</v>
      </c>
      <c r="C35" s="32">
        <v>59</v>
      </c>
      <c r="D35" s="32">
        <v>21</v>
      </c>
      <c r="E35" s="25">
        <v>19</v>
      </c>
      <c r="F35" s="22" t="s">
        <v>161</v>
      </c>
      <c r="G35" s="23">
        <v>250</v>
      </c>
      <c r="H35" s="23">
        <v>155</v>
      </c>
      <c r="I35" s="32">
        <v>65</v>
      </c>
      <c r="J35" s="25">
        <v>30</v>
      </c>
    </row>
    <row r="36" spans="1:10" x14ac:dyDescent="0.2">
      <c r="A36" s="22" t="s">
        <v>99</v>
      </c>
      <c r="B36" s="23">
        <v>209</v>
      </c>
      <c r="C36" s="32">
        <v>136</v>
      </c>
      <c r="D36" s="32">
        <v>40</v>
      </c>
      <c r="E36" s="25">
        <v>33</v>
      </c>
      <c r="F36" s="22" t="s">
        <v>162</v>
      </c>
      <c r="G36" s="23">
        <v>222</v>
      </c>
      <c r="H36" s="23">
        <v>123</v>
      </c>
      <c r="I36" s="32">
        <v>72</v>
      </c>
      <c r="J36" s="25">
        <v>27</v>
      </c>
    </row>
    <row r="37" spans="1:10" x14ac:dyDescent="0.2">
      <c r="A37" s="22" t="s">
        <v>100</v>
      </c>
      <c r="B37" s="23">
        <v>266</v>
      </c>
      <c r="C37" s="32">
        <v>172</v>
      </c>
      <c r="D37" s="32">
        <v>67</v>
      </c>
      <c r="E37" s="25">
        <v>27</v>
      </c>
      <c r="F37" s="22" t="s">
        <v>163</v>
      </c>
      <c r="G37" s="23">
        <v>525</v>
      </c>
      <c r="H37" s="32">
        <v>386</v>
      </c>
      <c r="I37" s="32">
        <v>92</v>
      </c>
      <c r="J37" s="25">
        <v>47</v>
      </c>
    </row>
    <row r="38" spans="1:10" x14ac:dyDescent="0.2">
      <c r="A38" s="22" t="s">
        <v>101</v>
      </c>
      <c r="B38" s="23">
        <v>75</v>
      </c>
      <c r="C38" s="32">
        <v>48</v>
      </c>
      <c r="D38" s="32">
        <v>10</v>
      </c>
      <c r="E38" s="25">
        <v>17</v>
      </c>
      <c r="F38" s="22" t="s">
        <v>164</v>
      </c>
      <c r="G38" s="23">
        <v>364</v>
      </c>
      <c r="H38" s="32">
        <v>271</v>
      </c>
      <c r="I38" s="32">
        <v>37</v>
      </c>
      <c r="J38" s="25">
        <v>56</v>
      </c>
    </row>
    <row r="39" spans="1:10" x14ac:dyDescent="0.2">
      <c r="A39" s="22" t="s">
        <v>102</v>
      </c>
      <c r="B39" s="23">
        <v>161</v>
      </c>
      <c r="C39" s="32">
        <v>129</v>
      </c>
      <c r="D39" s="32">
        <v>26</v>
      </c>
      <c r="E39" s="25">
        <v>6</v>
      </c>
      <c r="F39" s="22" t="s">
        <v>165</v>
      </c>
      <c r="G39" s="23">
        <v>5</v>
      </c>
      <c r="H39" s="32">
        <v>3</v>
      </c>
      <c r="I39" s="32">
        <v>2</v>
      </c>
      <c r="J39" s="25">
        <v>0</v>
      </c>
    </row>
    <row r="40" spans="1:10" x14ac:dyDescent="0.2">
      <c r="A40" s="22" t="s">
        <v>103</v>
      </c>
      <c r="B40" s="23">
        <v>272</v>
      </c>
      <c r="C40" s="32">
        <v>193</v>
      </c>
      <c r="D40" s="32">
        <v>41</v>
      </c>
      <c r="E40" s="25">
        <v>38</v>
      </c>
      <c r="F40" s="22" t="s">
        <v>166</v>
      </c>
      <c r="G40" s="23">
        <v>449</v>
      </c>
      <c r="H40" s="32">
        <v>305</v>
      </c>
      <c r="I40" s="32">
        <v>68</v>
      </c>
      <c r="J40" s="25">
        <v>76</v>
      </c>
    </row>
    <row r="41" spans="1:10" x14ac:dyDescent="0.2">
      <c r="A41" s="22" t="s">
        <v>104</v>
      </c>
      <c r="B41" s="23">
        <v>259</v>
      </c>
      <c r="C41" s="32">
        <v>172</v>
      </c>
      <c r="D41" s="32">
        <v>64</v>
      </c>
      <c r="E41" s="25">
        <v>23</v>
      </c>
      <c r="F41" s="22" t="s">
        <v>167</v>
      </c>
      <c r="G41" s="23">
        <v>321</v>
      </c>
      <c r="H41" s="32">
        <v>202</v>
      </c>
      <c r="I41" s="32">
        <v>60</v>
      </c>
      <c r="J41" s="25">
        <v>59</v>
      </c>
    </row>
    <row r="42" spans="1:10" x14ac:dyDescent="0.2">
      <c r="A42" s="22" t="s">
        <v>105</v>
      </c>
      <c r="B42" s="23">
        <v>185</v>
      </c>
      <c r="C42" s="32">
        <v>131</v>
      </c>
      <c r="D42" s="32">
        <v>39</v>
      </c>
      <c r="E42" s="25">
        <v>15</v>
      </c>
      <c r="F42" s="22" t="s">
        <v>168</v>
      </c>
      <c r="G42" s="23">
        <v>320</v>
      </c>
      <c r="H42" s="32">
        <v>234</v>
      </c>
      <c r="I42" s="32">
        <v>42</v>
      </c>
      <c r="J42" s="25">
        <v>44</v>
      </c>
    </row>
    <row r="43" spans="1:10" x14ac:dyDescent="0.2">
      <c r="A43" s="22" t="s">
        <v>106</v>
      </c>
      <c r="B43" s="23">
        <v>191</v>
      </c>
      <c r="C43" s="32">
        <v>116</v>
      </c>
      <c r="D43" s="32">
        <v>57</v>
      </c>
      <c r="E43" s="25">
        <v>18</v>
      </c>
      <c r="F43" s="22" t="s">
        <v>169</v>
      </c>
      <c r="G43" s="23">
        <v>322</v>
      </c>
      <c r="H43" s="32">
        <v>246</v>
      </c>
      <c r="I43" s="32">
        <v>58</v>
      </c>
      <c r="J43" s="25">
        <v>18</v>
      </c>
    </row>
    <row r="44" spans="1:10" x14ac:dyDescent="0.2">
      <c r="A44" s="22" t="s">
        <v>107</v>
      </c>
      <c r="B44" s="23">
        <v>284</v>
      </c>
      <c r="C44" s="32">
        <v>188</v>
      </c>
      <c r="D44" s="32">
        <v>63</v>
      </c>
      <c r="E44" s="25">
        <v>33</v>
      </c>
      <c r="F44" s="22" t="s">
        <v>170</v>
      </c>
      <c r="G44" s="23">
        <v>374</v>
      </c>
      <c r="H44" s="32">
        <v>264</v>
      </c>
      <c r="I44" s="32">
        <v>72</v>
      </c>
      <c r="J44" s="25">
        <v>38</v>
      </c>
    </row>
    <row r="45" spans="1:10" x14ac:dyDescent="0.2">
      <c r="A45" s="22" t="s">
        <v>108</v>
      </c>
      <c r="B45" s="23">
        <v>181</v>
      </c>
      <c r="C45" s="32">
        <v>121</v>
      </c>
      <c r="D45" s="32">
        <v>47</v>
      </c>
      <c r="E45" s="25">
        <v>13</v>
      </c>
      <c r="F45" s="22" t="s">
        <v>171</v>
      </c>
      <c r="G45" s="23">
        <v>200</v>
      </c>
      <c r="H45" s="32">
        <v>137</v>
      </c>
      <c r="I45" s="32">
        <v>51</v>
      </c>
      <c r="J45" s="25">
        <v>12</v>
      </c>
    </row>
    <row r="46" spans="1:10" x14ac:dyDescent="0.2">
      <c r="A46" s="22" t="s">
        <v>109</v>
      </c>
      <c r="B46" s="23">
        <v>234</v>
      </c>
      <c r="C46" s="32">
        <v>119</v>
      </c>
      <c r="D46" s="32">
        <v>84</v>
      </c>
      <c r="E46" s="25">
        <v>31</v>
      </c>
      <c r="F46" s="22" t="s">
        <v>172</v>
      </c>
      <c r="G46" s="23">
        <v>81</v>
      </c>
      <c r="H46" s="32">
        <v>63</v>
      </c>
      <c r="I46" s="32">
        <v>12</v>
      </c>
      <c r="J46" s="25">
        <v>6</v>
      </c>
    </row>
    <row r="47" spans="1:10" x14ac:dyDescent="0.2">
      <c r="A47" s="22" t="s">
        <v>110</v>
      </c>
      <c r="B47" s="23">
        <v>266</v>
      </c>
      <c r="C47" s="32">
        <v>152</v>
      </c>
      <c r="D47" s="32">
        <v>60</v>
      </c>
      <c r="E47" s="25">
        <v>54</v>
      </c>
      <c r="F47" s="22" t="s">
        <v>173</v>
      </c>
      <c r="G47" s="23">
        <v>352</v>
      </c>
      <c r="H47" s="32">
        <v>248</v>
      </c>
      <c r="I47" s="32">
        <v>55</v>
      </c>
      <c r="J47" s="25">
        <v>49</v>
      </c>
    </row>
    <row r="48" spans="1:10" x14ac:dyDescent="0.2">
      <c r="A48" s="22" t="s">
        <v>111</v>
      </c>
      <c r="B48" s="23">
        <v>419</v>
      </c>
      <c r="C48" s="32">
        <v>230</v>
      </c>
      <c r="D48" s="32">
        <v>119</v>
      </c>
      <c r="E48" s="25">
        <v>70</v>
      </c>
      <c r="F48" s="22" t="s">
        <v>174</v>
      </c>
      <c r="G48" s="23">
        <v>303</v>
      </c>
      <c r="H48" s="32">
        <v>227</v>
      </c>
      <c r="I48" s="32">
        <v>54</v>
      </c>
      <c r="J48" s="25">
        <v>22</v>
      </c>
    </row>
    <row r="49" spans="1:10" x14ac:dyDescent="0.2">
      <c r="A49" s="22" t="s">
        <v>112</v>
      </c>
      <c r="B49" s="23">
        <v>235</v>
      </c>
      <c r="C49" s="32">
        <v>155</v>
      </c>
      <c r="D49" s="32">
        <v>60</v>
      </c>
      <c r="E49" s="25">
        <v>20</v>
      </c>
      <c r="F49" s="22" t="s">
        <v>175</v>
      </c>
      <c r="G49" s="23">
        <v>368</v>
      </c>
      <c r="H49" s="32">
        <v>264</v>
      </c>
      <c r="I49" s="32">
        <v>57</v>
      </c>
      <c r="J49" s="25">
        <v>47</v>
      </c>
    </row>
    <row r="50" spans="1:10" x14ac:dyDescent="0.2">
      <c r="A50" s="22" t="s">
        <v>113</v>
      </c>
      <c r="B50" s="23">
        <v>358</v>
      </c>
      <c r="C50" s="32">
        <v>173</v>
      </c>
      <c r="D50" s="32">
        <v>81</v>
      </c>
      <c r="E50" s="25">
        <v>104</v>
      </c>
      <c r="F50" s="22" t="s">
        <v>176</v>
      </c>
      <c r="G50" s="23">
        <v>74</v>
      </c>
      <c r="H50" s="32">
        <v>45</v>
      </c>
      <c r="I50" s="32">
        <v>21</v>
      </c>
      <c r="J50" s="25">
        <v>8</v>
      </c>
    </row>
    <row r="51" spans="1:10" x14ac:dyDescent="0.2">
      <c r="A51" s="22" t="s">
        <v>114</v>
      </c>
      <c r="B51" s="23">
        <v>231</v>
      </c>
      <c r="C51" s="32">
        <v>127</v>
      </c>
      <c r="D51" s="32">
        <v>65</v>
      </c>
      <c r="E51" s="25">
        <v>39</v>
      </c>
      <c r="F51" s="22" t="s">
        <v>177</v>
      </c>
      <c r="G51" s="23">
        <v>164</v>
      </c>
      <c r="H51" s="32">
        <v>117</v>
      </c>
      <c r="I51" s="32">
        <v>37</v>
      </c>
      <c r="J51" s="25">
        <v>10</v>
      </c>
    </row>
    <row r="52" spans="1:10" x14ac:dyDescent="0.2">
      <c r="A52" s="22" t="s">
        <v>115</v>
      </c>
      <c r="B52" s="23">
        <v>223</v>
      </c>
      <c r="C52" s="32">
        <v>114</v>
      </c>
      <c r="D52" s="32">
        <v>60</v>
      </c>
      <c r="E52" s="25">
        <v>49</v>
      </c>
      <c r="F52" s="22" t="s">
        <v>178</v>
      </c>
      <c r="G52" s="23">
        <v>130</v>
      </c>
      <c r="H52" s="32">
        <v>90</v>
      </c>
      <c r="I52" s="32">
        <v>31</v>
      </c>
      <c r="J52" s="25">
        <v>9</v>
      </c>
    </row>
    <row r="53" spans="1:10" x14ac:dyDescent="0.2">
      <c r="A53" s="22" t="s">
        <v>116</v>
      </c>
      <c r="B53" s="23">
        <v>293</v>
      </c>
      <c r="C53" s="32">
        <v>174</v>
      </c>
      <c r="D53" s="32">
        <v>73</v>
      </c>
      <c r="E53" s="25">
        <v>46</v>
      </c>
      <c r="F53" s="22" t="s">
        <v>179</v>
      </c>
      <c r="G53" s="23">
        <v>392</v>
      </c>
      <c r="H53" s="32">
        <v>253</v>
      </c>
      <c r="I53" s="32">
        <v>82</v>
      </c>
      <c r="J53" s="25">
        <v>57</v>
      </c>
    </row>
    <row r="54" spans="1:10" x14ac:dyDescent="0.2">
      <c r="A54" s="22" t="s">
        <v>117</v>
      </c>
      <c r="B54" s="23">
        <v>101</v>
      </c>
      <c r="C54" s="32">
        <v>68</v>
      </c>
      <c r="D54" s="32">
        <v>24</v>
      </c>
      <c r="E54" s="25">
        <v>9</v>
      </c>
      <c r="F54" s="22" t="s">
        <v>180</v>
      </c>
      <c r="G54" s="23">
        <v>305</v>
      </c>
      <c r="H54" s="32">
        <v>229</v>
      </c>
      <c r="I54" s="32">
        <v>47</v>
      </c>
      <c r="J54" s="25">
        <v>29</v>
      </c>
    </row>
    <row r="55" spans="1:10" x14ac:dyDescent="0.2">
      <c r="A55" s="22" t="s">
        <v>118</v>
      </c>
      <c r="B55" s="23">
        <v>372</v>
      </c>
      <c r="C55" s="23">
        <v>227</v>
      </c>
      <c r="D55" s="32">
        <v>116</v>
      </c>
      <c r="E55" s="25">
        <v>29</v>
      </c>
      <c r="F55" s="22" t="s">
        <v>181</v>
      </c>
      <c r="G55" s="23">
        <v>322</v>
      </c>
      <c r="H55" s="32">
        <v>237</v>
      </c>
      <c r="I55" s="32">
        <v>54</v>
      </c>
      <c r="J55" s="25">
        <v>31</v>
      </c>
    </row>
    <row r="56" spans="1:10" x14ac:dyDescent="0.2">
      <c r="A56" s="22" t="s">
        <v>119</v>
      </c>
      <c r="B56" s="23">
        <v>157</v>
      </c>
      <c r="C56" s="32">
        <v>111</v>
      </c>
      <c r="D56" s="32">
        <v>20</v>
      </c>
      <c r="E56" s="25">
        <v>26</v>
      </c>
      <c r="F56" s="22" t="s">
        <v>182</v>
      </c>
      <c r="G56" s="23">
        <v>340</v>
      </c>
      <c r="H56" s="32">
        <v>216</v>
      </c>
      <c r="I56" s="32">
        <v>92</v>
      </c>
      <c r="J56" s="25">
        <v>32</v>
      </c>
    </row>
    <row r="57" spans="1:10" x14ac:dyDescent="0.2">
      <c r="A57" s="22" t="s">
        <v>120</v>
      </c>
      <c r="B57" s="23">
        <v>256</v>
      </c>
      <c r="C57" s="32">
        <v>132</v>
      </c>
      <c r="D57" s="32">
        <v>74</v>
      </c>
      <c r="E57" s="25">
        <v>50</v>
      </c>
      <c r="F57" s="22" t="s">
        <v>183</v>
      </c>
      <c r="G57" s="23">
        <v>201</v>
      </c>
      <c r="H57" s="32">
        <v>117</v>
      </c>
      <c r="I57" s="32">
        <v>43</v>
      </c>
      <c r="J57" s="25">
        <v>41</v>
      </c>
    </row>
    <row r="58" spans="1:10" x14ac:dyDescent="0.2">
      <c r="A58" s="22" t="s">
        <v>121</v>
      </c>
      <c r="B58" s="23">
        <v>229</v>
      </c>
      <c r="C58" s="32">
        <v>140</v>
      </c>
      <c r="D58" s="32">
        <v>62</v>
      </c>
      <c r="E58" s="25">
        <v>27</v>
      </c>
      <c r="F58" s="22" t="s">
        <v>184</v>
      </c>
      <c r="G58" s="23">
        <v>251</v>
      </c>
      <c r="H58" s="32">
        <v>174</v>
      </c>
      <c r="I58" s="32">
        <v>45</v>
      </c>
      <c r="J58" s="25">
        <v>32</v>
      </c>
    </row>
    <row r="59" spans="1:10" x14ac:dyDescent="0.2">
      <c r="A59" s="22" t="s">
        <v>122</v>
      </c>
      <c r="B59" s="23">
        <v>199</v>
      </c>
      <c r="C59" s="32">
        <v>141</v>
      </c>
      <c r="D59" s="32">
        <v>29</v>
      </c>
      <c r="E59" s="25">
        <v>29</v>
      </c>
      <c r="F59" s="22" t="s">
        <v>185</v>
      </c>
      <c r="G59" s="23">
        <v>105</v>
      </c>
      <c r="H59" s="32">
        <v>64</v>
      </c>
      <c r="I59" s="32">
        <v>27</v>
      </c>
      <c r="J59" s="25">
        <v>14</v>
      </c>
    </row>
    <row r="60" spans="1:10" x14ac:dyDescent="0.2">
      <c r="A60" s="22" t="s">
        <v>123</v>
      </c>
      <c r="B60" s="23">
        <v>175</v>
      </c>
      <c r="C60" s="32">
        <v>123</v>
      </c>
      <c r="D60" s="32">
        <v>22</v>
      </c>
      <c r="E60" s="25">
        <v>30</v>
      </c>
      <c r="F60" s="22" t="s">
        <v>186</v>
      </c>
      <c r="G60" s="23">
        <v>201</v>
      </c>
      <c r="H60" s="32">
        <v>138</v>
      </c>
      <c r="I60" s="32">
        <v>49</v>
      </c>
      <c r="J60" s="25">
        <v>14</v>
      </c>
    </row>
    <row r="61" spans="1:10" x14ac:dyDescent="0.2">
      <c r="A61" s="22" t="s">
        <v>124</v>
      </c>
      <c r="B61" s="23">
        <v>173</v>
      </c>
      <c r="C61" s="32">
        <v>130</v>
      </c>
      <c r="D61" s="32">
        <v>25</v>
      </c>
      <c r="E61" s="25">
        <v>18</v>
      </c>
      <c r="F61" s="22" t="s">
        <v>187</v>
      </c>
      <c r="G61" s="23">
        <v>329</v>
      </c>
      <c r="H61" s="32">
        <v>253</v>
      </c>
      <c r="I61" s="32">
        <v>52</v>
      </c>
      <c r="J61" s="25">
        <v>24</v>
      </c>
    </row>
    <row r="62" spans="1:10" x14ac:dyDescent="0.2">
      <c r="A62" s="22" t="s">
        <v>125</v>
      </c>
      <c r="B62" s="23">
        <v>256</v>
      </c>
      <c r="C62" s="32">
        <v>191</v>
      </c>
      <c r="D62" s="32">
        <v>31</v>
      </c>
      <c r="E62" s="25">
        <v>34</v>
      </c>
      <c r="F62" s="22" t="s">
        <v>188</v>
      </c>
      <c r="G62" s="23">
        <v>285</v>
      </c>
      <c r="H62" s="32">
        <v>192</v>
      </c>
      <c r="I62" s="32">
        <v>54</v>
      </c>
      <c r="J62" s="25">
        <v>39</v>
      </c>
    </row>
    <row r="63" spans="1:10" x14ac:dyDescent="0.2">
      <c r="A63" s="22" t="s">
        <v>126</v>
      </c>
      <c r="B63" s="23">
        <v>153</v>
      </c>
      <c r="C63" s="32">
        <v>99</v>
      </c>
      <c r="D63" s="32">
        <v>29</v>
      </c>
      <c r="E63" s="25">
        <v>25</v>
      </c>
      <c r="F63" s="22" t="s">
        <v>189</v>
      </c>
      <c r="G63" s="23">
        <v>381</v>
      </c>
      <c r="H63" s="32">
        <v>260</v>
      </c>
      <c r="I63" s="32">
        <v>74</v>
      </c>
      <c r="J63" s="25">
        <v>47</v>
      </c>
    </row>
    <row r="64" spans="1:10" x14ac:dyDescent="0.2">
      <c r="A64" s="22" t="s">
        <v>127</v>
      </c>
      <c r="B64" s="23">
        <v>217</v>
      </c>
      <c r="C64" s="32">
        <v>165</v>
      </c>
      <c r="D64" s="32">
        <v>36</v>
      </c>
      <c r="E64" s="25">
        <v>16</v>
      </c>
      <c r="F64" s="22" t="s">
        <v>190</v>
      </c>
      <c r="G64" s="23">
        <v>535</v>
      </c>
      <c r="H64" s="32">
        <v>378</v>
      </c>
      <c r="I64" s="32">
        <v>123</v>
      </c>
      <c r="J64" s="25">
        <v>34</v>
      </c>
    </row>
    <row r="65" spans="1:10" x14ac:dyDescent="0.2">
      <c r="A65" s="22" t="s">
        <v>128</v>
      </c>
      <c r="B65" s="23">
        <v>133</v>
      </c>
      <c r="C65" s="32">
        <v>83</v>
      </c>
      <c r="D65" s="32">
        <v>28</v>
      </c>
      <c r="E65" s="25">
        <v>22</v>
      </c>
      <c r="F65" s="31"/>
      <c r="G65" s="31"/>
      <c r="H65" s="31"/>
      <c r="I65" s="31"/>
      <c r="J65" s="31"/>
    </row>
    <row r="66" spans="1:10" x14ac:dyDescent="0.2">
      <c r="A66" s="22" t="s">
        <v>129</v>
      </c>
      <c r="B66" s="23">
        <v>237</v>
      </c>
      <c r="C66" s="32">
        <v>167</v>
      </c>
      <c r="D66" s="32">
        <v>46</v>
      </c>
      <c r="E66" s="25">
        <v>24</v>
      </c>
      <c r="F66" s="29" t="s">
        <v>16</v>
      </c>
      <c r="G66" s="30">
        <f>SUM(B4:B66,G4:G64)</f>
        <v>29625</v>
      </c>
      <c r="H66" s="30">
        <f>SUM(C4:C66,H4:H64)</f>
        <v>18984</v>
      </c>
      <c r="I66" s="30">
        <f>SUM(D4:D66,I4:I64)</f>
        <v>6926</v>
      </c>
      <c r="J66" s="30">
        <f>SUM(E4:E66,J4:J64)</f>
        <v>3715</v>
      </c>
    </row>
    <row r="67" spans="1:10" x14ac:dyDescent="0.2">
      <c r="I67" s="5"/>
    </row>
    <row r="68" spans="1:10" x14ac:dyDescent="0.2">
      <c r="I68" s="5"/>
    </row>
    <row r="69" spans="1:10" x14ac:dyDescent="0.2">
      <c r="I69" s="5"/>
    </row>
    <row r="70" spans="1:10" x14ac:dyDescent="0.2">
      <c r="I70" s="5"/>
    </row>
    <row r="71" spans="1:10" x14ac:dyDescent="0.2">
      <c r="I71" s="5"/>
    </row>
    <row r="72" spans="1:10" x14ac:dyDescent="0.2">
      <c r="I72" s="5"/>
    </row>
    <row r="73" spans="1:10" x14ac:dyDescent="0.2">
      <c r="I73" s="5"/>
    </row>
    <row r="74" spans="1:10" x14ac:dyDescent="0.2">
      <c r="I74" s="5"/>
    </row>
    <row r="75" spans="1:10" x14ac:dyDescent="0.2">
      <c r="I75" s="5"/>
    </row>
    <row r="76" spans="1:10" x14ac:dyDescent="0.2">
      <c r="I76" s="5"/>
    </row>
    <row r="77" spans="1:10" x14ac:dyDescent="0.2">
      <c r="I77" s="5"/>
    </row>
    <row r="78" spans="1:10" x14ac:dyDescent="0.2">
      <c r="I78" s="5"/>
    </row>
    <row r="79" spans="1:10" x14ac:dyDescent="0.2">
      <c r="I79" s="5"/>
    </row>
    <row r="80" spans="1:10" x14ac:dyDescent="0.2">
      <c r="I80" s="5"/>
    </row>
    <row r="81" spans="9:9" x14ac:dyDescent="0.2">
      <c r="I81" s="5"/>
    </row>
    <row r="82" spans="9:9" x14ac:dyDescent="0.2">
      <c r="I82" s="5"/>
    </row>
    <row r="83" spans="9:9" x14ac:dyDescent="0.2">
      <c r="I83" s="5"/>
    </row>
    <row r="84" spans="9:9" x14ac:dyDescent="0.2">
      <c r="I84" s="5"/>
    </row>
    <row r="85" spans="9:9" x14ac:dyDescent="0.2">
      <c r="I85" s="5"/>
    </row>
    <row r="86" spans="9:9" x14ac:dyDescent="0.2">
      <c r="I86" s="5"/>
    </row>
    <row r="87" spans="9:9" x14ac:dyDescent="0.2">
      <c r="I87" s="5"/>
    </row>
    <row r="88" spans="9:9" x14ac:dyDescent="0.2">
      <c r="I88" s="5"/>
    </row>
    <row r="89" spans="9:9" x14ac:dyDescent="0.2">
      <c r="I89" s="5"/>
    </row>
    <row r="90" spans="9:9" x14ac:dyDescent="0.2">
      <c r="I90" s="5"/>
    </row>
    <row r="91" spans="9:9" x14ac:dyDescent="0.2">
      <c r="I91" s="5"/>
    </row>
    <row r="92" spans="9:9" x14ac:dyDescent="0.2">
      <c r="I92" s="5"/>
    </row>
    <row r="93" spans="9:9" x14ac:dyDescent="0.2">
      <c r="I93" s="5"/>
    </row>
    <row r="94" spans="9:9" x14ac:dyDescent="0.2">
      <c r="I94" s="5"/>
    </row>
    <row r="95" spans="9:9" x14ac:dyDescent="0.2">
      <c r="I95" s="5"/>
    </row>
    <row r="96" spans="9:9" x14ac:dyDescent="0.2">
      <c r="I96" s="5"/>
    </row>
    <row r="97" spans="9:9" x14ac:dyDescent="0.2">
      <c r="I97" s="5"/>
    </row>
    <row r="98" spans="9:9" x14ac:dyDescent="0.2">
      <c r="I98" s="5"/>
    </row>
    <row r="99" spans="9:9" x14ac:dyDescent="0.2">
      <c r="I99" s="5"/>
    </row>
    <row r="100" spans="9:9" x14ac:dyDescent="0.2">
      <c r="I100" s="5"/>
    </row>
    <row r="101" spans="9:9" x14ac:dyDescent="0.2">
      <c r="I101" s="5"/>
    </row>
    <row r="102" spans="9:9" x14ac:dyDescent="0.2">
      <c r="I102" s="5"/>
    </row>
    <row r="103" spans="9:9" x14ac:dyDescent="0.2">
      <c r="I103" s="5"/>
    </row>
    <row r="104" spans="9:9" x14ac:dyDescent="0.2">
      <c r="I104" s="5"/>
    </row>
    <row r="105" spans="9:9" x14ac:dyDescent="0.2">
      <c r="I105" s="5"/>
    </row>
    <row r="106" spans="9:9" x14ac:dyDescent="0.2">
      <c r="I106" s="5"/>
    </row>
    <row r="107" spans="9:9" x14ac:dyDescent="0.2">
      <c r="I107" s="5"/>
    </row>
    <row r="108" spans="9:9" x14ac:dyDescent="0.2">
      <c r="I108" s="5"/>
    </row>
    <row r="109" spans="9:9" x14ac:dyDescent="0.2">
      <c r="I109" s="5"/>
    </row>
    <row r="110" spans="9:9" x14ac:dyDescent="0.2">
      <c r="I110" s="5"/>
    </row>
    <row r="111" spans="9:9" x14ac:dyDescent="0.2">
      <c r="I111" s="5"/>
    </row>
    <row r="112" spans="9:9" x14ac:dyDescent="0.2">
      <c r="I112" s="5"/>
    </row>
    <row r="113" spans="9:9" x14ac:dyDescent="0.2">
      <c r="I113" s="5"/>
    </row>
    <row r="114" spans="9:9" x14ac:dyDescent="0.2">
      <c r="I114" s="5"/>
    </row>
    <row r="115" spans="9:9" x14ac:dyDescent="0.2">
      <c r="I115" s="5"/>
    </row>
    <row r="116" spans="9:9" x14ac:dyDescent="0.2">
      <c r="I116" s="5"/>
    </row>
    <row r="117" spans="9:9" x14ac:dyDescent="0.2">
      <c r="I117" s="5"/>
    </row>
    <row r="118" spans="9:9" x14ac:dyDescent="0.2">
      <c r="I118" s="5"/>
    </row>
    <row r="119" spans="9:9" x14ac:dyDescent="0.2">
      <c r="I119" s="5"/>
    </row>
    <row r="120" spans="9:9" x14ac:dyDescent="0.2">
      <c r="I120" s="5"/>
    </row>
    <row r="121" spans="9:9" x14ac:dyDescent="0.2">
      <c r="I121" s="5"/>
    </row>
    <row r="122" spans="9:9" x14ac:dyDescent="0.2">
      <c r="I122" s="5"/>
    </row>
    <row r="123" spans="9:9" x14ac:dyDescent="0.2">
      <c r="I123" s="5"/>
    </row>
    <row r="124" spans="9:9" x14ac:dyDescent="0.2">
      <c r="I124" s="5"/>
    </row>
  </sheetData>
  <mergeCells count="1">
    <mergeCell ref="A1:J1"/>
  </mergeCells>
  <phoneticPr fontId="2" type="noConversion"/>
  <printOptions horizontalCentered="1" gridLines="1"/>
  <pageMargins left="0" right="0" top="0.75" bottom="0.25" header="0.25" footer="0.25"/>
  <pageSetup paperSize="5" orientation="portrait" r:id="rId1"/>
  <headerFooter alignWithMargins="0">
    <oddHeader>&amp;CChautauqua County Board of Elections
General Election November 3, 2009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3"/>
  <sheetViews>
    <sheetView workbookViewId="0"/>
  </sheetViews>
  <sheetFormatPr defaultRowHeight="11.25" x14ac:dyDescent="0.2"/>
  <cols>
    <col min="1" max="1" width="16.7109375" style="9" customWidth="1"/>
    <col min="2" max="2" width="7.7109375" style="16" customWidth="1"/>
    <col min="3" max="23" width="7" style="9" customWidth="1"/>
    <col min="24" max="16384" width="9.140625" style="9"/>
  </cols>
  <sheetData>
    <row r="1" spans="1:23" s="11" customFormat="1" ht="65.099999999999994" customHeight="1" x14ac:dyDescent="0.2">
      <c r="A1" s="19" t="s">
        <v>192</v>
      </c>
      <c r="B1" s="20" t="s">
        <v>65</v>
      </c>
      <c r="C1" s="20" t="s">
        <v>17</v>
      </c>
      <c r="D1" s="10" t="s">
        <v>193</v>
      </c>
      <c r="E1" s="10" t="s">
        <v>193</v>
      </c>
      <c r="F1" s="10" t="s">
        <v>193</v>
      </c>
      <c r="G1" s="10" t="s">
        <v>193</v>
      </c>
      <c r="H1" s="20" t="s">
        <v>18</v>
      </c>
      <c r="I1" s="10" t="s">
        <v>198</v>
      </c>
      <c r="J1" s="10" t="s">
        <v>198</v>
      </c>
      <c r="K1" s="10" t="s">
        <v>198</v>
      </c>
      <c r="L1" s="10" t="s">
        <v>198</v>
      </c>
      <c r="M1" s="20" t="s">
        <v>19</v>
      </c>
      <c r="N1" s="10" t="s">
        <v>200</v>
      </c>
      <c r="O1" s="10" t="s">
        <v>200</v>
      </c>
      <c r="P1" s="10" t="s">
        <v>200</v>
      </c>
      <c r="Q1" s="10" t="s">
        <v>200</v>
      </c>
      <c r="R1" s="10" t="s">
        <v>200</v>
      </c>
      <c r="S1" s="20" t="s">
        <v>20</v>
      </c>
      <c r="T1" s="10" t="s">
        <v>201</v>
      </c>
      <c r="U1" s="10" t="s">
        <v>201</v>
      </c>
      <c r="V1" s="10" t="s">
        <v>21</v>
      </c>
      <c r="W1" s="15" t="s">
        <v>66</v>
      </c>
    </row>
    <row r="2" spans="1:23" s="13" customFormat="1" ht="12.75" customHeight="1" x14ac:dyDescent="0.2">
      <c r="A2" s="119" t="s">
        <v>371</v>
      </c>
      <c r="B2" s="12"/>
      <c r="C2" s="12"/>
      <c r="D2" s="12" t="s">
        <v>194</v>
      </c>
      <c r="E2" s="12" t="s">
        <v>195</v>
      </c>
      <c r="F2" s="12" t="s">
        <v>196</v>
      </c>
      <c r="G2" s="12" t="s">
        <v>197</v>
      </c>
      <c r="H2" s="12"/>
      <c r="I2" s="12" t="s">
        <v>194</v>
      </c>
      <c r="J2" s="12" t="s">
        <v>199</v>
      </c>
      <c r="K2" s="12" t="s">
        <v>195</v>
      </c>
      <c r="L2" s="12" t="s">
        <v>197</v>
      </c>
      <c r="M2" s="12"/>
      <c r="N2" s="12" t="s">
        <v>194</v>
      </c>
      <c r="O2" s="12" t="s">
        <v>199</v>
      </c>
      <c r="P2" s="12" t="s">
        <v>195</v>
      </c>
      <c r="Q2" s="12" t="s">
        <v>196</v>
      </c>
      <c r="R2" s="12" t="s">
        <v>197</v>
      </c>
      <c r="S2" s="12"/>
      <c r="T2" s="12" t="s">
        <v>199</v>
      </c>
      <c r="U2" s="12" t="s">
        <v>196</v>
      </c>
      <c r="V2" s="12"/>
      <c r="W2" s="14"/>
    </row>
    <row r="3" spans="1:23" x14ac:dyDescent="0.2">
      <c r="A3" s="22" t="s">
        <v>67</v>
      </c>
      <c r="B3" s="53">
        <v>813</v>
      </c>
      <c r="C3" s="36">
        <v>142</v>
      </c>
      <c r="D3" s="37">
        <v>88</v>
      </c>
      <c r="E3" s="37">
        <v>23</v>
      </c>
      <c r="F3" s="37">
        <v>23</v>
      </c>
      <c r="G3" s="37">
        <v>8</v>
      </c>
      <c r="H3" s="36">
        <v>195</v>
      </c>
      <c r="I3" s="37">
        <v>81</v>
      </c>
      <c r="J3" s="37">
        <v>88</v>
      </c>
      <c r="K3" s="37">
        <v>17</v>
      </c>
      <c r="L3" s="37">
        <v>9</v>
      </c>
      <c r="M3" s="36">
        <v>212</v>
      </c>
      <c r="N3" s="37">
        <v>82</v>
      </c>
      <c r="O3" s="37">
        <v>87</v>
      </c>
      <c r="P3" s="37">
        <v>12</v>
      </c>
      <c r="Q3" s="37">
        <v>24</v>
      </c>
      <c r="R3" s="37">
        <v>7</v>
      </c>
      <c r="S3" s="36">
        <v>108</v>
      </c>
      <c r="T3" s="37">
        <v>85</v>
      </c>
      <c r="U3" s="37">
        <v>23</v>
      </c>
      <c r="V3" s="38">
        <v>0</v>
      </c>
      <c r="W3" s="25">
        <v>156</v>
      </c>
    </row>
    <row r="4" spans="1:23" s="33" customFormat="1" x14ac:dyDescent="0.2">
      <c r="A4" s="39" t="s">
        <v>214</v>
      </c>
      <c r="B4" s="39">
        <f t="shared" ref="B4:L4" si="0">SUM(B3)</f>
        <v>813</v>
      </c>
      <c r="C4" s="40">
        <f t="shared" si="0"/>
        <v>142</v>
      </c>
      <c r="D4" s="41">
        <f t="shared" si="0"/>
        <v>88</v>
      </c>
      <c r="E4" s="41">
        <f t="shared" si="0"/>
        <v>23</v>
      </c>
      <c r="F4" s="41">
        <f t="shared" si="0"/>
        <v>23</v>
      </c>
      <c r="G4" s="41">
        <f t="shared" si="0"/>
        <v>8</v>
      </c>
      <c r="H4" s="40">
        <f t="shared" si="0"/>
        <v>195</v>
      </c>
      <c r="I4" s="41">
        <f t="shared" si="0"/>
        <v>81</v>
      </c>
      <c r="J4" s="41">
        <f t="shared" si="0"/>
        <v>88</v>
      </c>
      <c r="K4" s="41">
        <f t="shared" si="0"/>
        <v>17</v>
      </c>
      <c r="L4" s="41">
        <f t="shared" si="0"/>
        <v>9</v>
      </c>
      <c r="M4" s="40">
        <f t="shared" ref="M4:W4" si="1">SUM(M3)</f>
        <v>212</v>
      </c>
      <c r="N4" s="41">
        <f t="shared" si="1"/>
        <v>82</v>
      </c>
      <c r="O4" s="41">
        <f t="shared" si="1"/>
        <v>87</v>
      </c>
      <c r="P4" s="41">
        <f t="shared" si="1"/>
        <v>12</v>
      </c>
      <c r="Q4" s="41">
        <f t="shared" si="1"/>
        <v>24</v>
      </c>
      <c r="R4" s="41">
        <f t="shared" si="1"/>
        <v>7</v>
      </c>
      <c r="S4" s="40">
        <f t="shared" si="1"/>
        <v>108</v>
      </c>
      <c r="T4" s="41">
        <f t="shared" si="1"/>
        <v>85</v>
      </c>
      <c r="U4" s="41">
        <f t="shared" si="1"/>
        <v>23</v>
      </c>
      <c r="V4" s="39">
        <f t="shared" si="1"/>
        <v>0</v>
      </c>
      <c r="W4" s="42">
        <f t="shared" si="1"/>
        <v>156</v>
      </c>
    </row>
    <row r="5" spans="1:23" x14ac:dyDescent="0.2">
      <c r="A5" s="22" t="s">
        <v>68</v>
      </c>
      <c r="B5" s="53">
        <v>732</v>
      </c>
      <c r="C5" s="36">
        <v>96</v>
      </c>
      <c r="D5" s="37">
        <v>61</v>
      </c>
      <c r="E5" s="37">
        <v>14</v>
      </c>
      <c r="F5" s="37">
        <v>19</v>
      </c>
      <c r="G5" s="37">
        <v>2</v>
      </c>
      <c r="H5" s="36">
        <v>172</v>
      </c>
      <c r="I5" s="37">
        <v>54</v>
      </c>
      <c r="J5" s="37">
        <v>104</v>
      </c>
      <c r="K5" s="37">
        <v>9</v>
      </c>
      <c r="L5" s="37">
        <v>5</v>
      </c>
      <c r="M5" s="36">
        <v>175</v>
      </c>
      <c r="N5" s="37">
        <v>50</v>
      </c>
      <c r="O5" s="37">
        <v>97</v>
      </c>
      <c r="P5" s="37">
        <v>8</v>
      </c>
      <c r="Q5" s="37">
        <v>17</v>
      </c>
      <c r="R5" s="37">
        <v>3</v>
      </c>
      <c r="S5" s="36">
        <v>103</v>
      </c>
      <c r="T5" s="37">
        <v>87</v>
      </c>
      <c r="U5" s="37">
        <v>16</v>
      </c>
      <c r="V5" s="38">
        <v>0</v>
      </c>
      <c r="W5" s="25">
        <v>186</v>
      </c>
    </row>
    <row r="6" spans="1:23" x14ac:dyDescent="0.2">
      <c r="A6" s="22" t="s">
        <v>69</v>
      </c>
      <c r="B6" s="53">
        <v>948</v>
      </c>
      <c r="C6" s="36">
        <v>164</v>
      </c>
      <c r="D6" s="37">
        <v>123</v>
      </c>
      <c r="E6" s="37">
        <v>20</v>
      </c>
      <c r="F6" s="37">
        <v>17</v>
      </c>
      <c r="G6" s="37">
        <v>4</v>
      </c>
      <c r="H6" s="36">
        <v>251</v>
      </c>
      <c r="I6" s="37">
        <v>107</v>
      </c>
      <c r="J6" s="37">
        <v>124</v>
      </c>
      <c r="K6" s="37">
        <v>17</v>
      </c>
      <c r="L6" s="37">
        <v>3</v>
      </c>
      <c r="M6" s="36">
        <v>264</v>
      </c>
      <c r="N6" s="37">
        <v>105</v>
      </c>
      <c r="O6" s="37">
        <v>126</v>
      </c>
      <c r="P6" s="37">
        <v>19</v>
      </c>
      <c r="Q6" s="37">
        <v>10</v>
      </c>
      <c r="R6" s="37">
        <v>4</v>
      </c>
      <c r="S6" s="36">
        <v>120</v>
      </c>
      <c r="T6" s="37">
        <v>105</v>
      </c>
      <c r="U6" s="37">
        <v>15</v>
      </c>
      <c r="V6" s="38">
        <v>5</v>
      </c>
      <c r="W6" s="25">
        <v>144</v>
      </c>
    </row>
    <row r="7" spans="1:23" x14ac:dyDescent="0.2">
      <c r="A7" s="22" t="s">
        <v>70</v>
      </c>
      <c r="B7" s="53">
        <v>945</v>
      </c>
      <c r="C7" s="36">
        <v>145</v>
      </c>
      <c r="D7" s="37">
        <v>91</v>
      </c>
      <c r="E7" s="37">
        <v>25</v>
      </c>
      <c r="F7" s="37">
        <v>27</v>
      </c>
      <c r="G7" s="37">
        <v>2</v>
      </c>
      <c r="H7" s="36">
        <v>232</v>
      </c>
      <c r="I7" s="37">
        <v>78</v>
      </c>
      <c r="J7" s="37">
        <v>133</v>
      </c>
      <c r="K7" s="37">
        <v>18</v>
      </c>
      <c r="L7" s="37">
        <v>3</v>
      </c>
      <c r="M7" s="36">
        <v>250</v>
      </c>
      <c r="N7" s="37">
        <v>81</v>
      </c>
      <c r="O7" s="37">
        <v>131</v>
      </c>
      <c r="P7" s="37">
        <v>18</v>
      </c>
      <c r="Q7" s="37">
        <v>19</v>
      </c>
      <c r="R7" s="37">
        <v>1</v>
      </c>
      <c r="S7" s="36">
        <v>129</v>
      </c>
      <c r="T7" s="37">
        <v>111</v>
      </c>
      <c r="U7" s="37">
        <v>18</v>
      </c>
      <c r="V7" s="38">
        <v>0</v>
      </c>
      <c r="W7" s="25">
        <v>189</v>
      </c>
    </row>
    <row r="8" spans="1:23" x14ac:dyDescent="0.2">
      <c r="A8" s="22" t="s">
        <v>71</v>
      </c>
      <c r="B8" s="53">
        <v>996</v>
      </c>
      <c r="C8" s="36">
        <v>152</v>
      </c>
      <c r="D8" s="37">
        <v>92</v>
      </c>
      <c r="E8" s="37">
        <v>20</v>
      </c>
      <c r="F8" s="37">
        <v>33</v>
      </c>
      <c r="G8" s="37">
        <v>7</v>
      </c>
      <c r="H8" s="36">
        <v>241</v>
      </c>
      <c r="I8" s="37">
        <v>91</v>
      </c>
      <c r="J8" s="37">
        <v>122</v>
      </c>
      <c r="K8" s="37">
        <v>20</v>
      </c>
      <c r="L8" s="37">
        <v>8</v>
      </c>
      <c r="M8" s="36">
        <v>255</v>
      </c>
      <c r="N8" s="37">
        <v>86</v>
      </c>
      <c r="O8" s="37">
        <v>119</v>
      </c>
      <c r="P8" s="37">
        <v>14</v>
      </c>
      <c r="Q8" s="37">
        <v>28</v>
      </c>
      <c r="R8" s="37">
        <v>8</v>
      </c>
      <c r="S8" s="36">
        <v>132</v>
      </c>
      <c r="T8" s="37">
        <v>106</v>
      </c>
      <c r="U8" s="37">
        <v>26</v>
      </c>
      <c r="V8" s="38">
        <v>0</v>
      </c>
      <c r="W8" s="25">
        <v>216</v>
      </c>
    </row>
    <row r="9" spans="1:23" x14ac:dyDescent="0.2">
      <c r="A9" s="22" t="s">
        <v>72</v>
      </c>
      <c r="B9" s="53">
        <v>813</v>
      </c>
      <c r="C9" s="36">
        <v>115</v>
      </c>
      <c r="D9" s="37">
        <v>61</v>
      </c>
      <c r="E9" s="37">
        <v>26</v>
      </c>
      <c r="F9" s="37">
        <v>26</v>
      </c>
      <c r="G9" s="37">
        <v>2</v>
      </c>
      <c r="H9" s="36">
        <v>197</v>
      </c>
      <c r="I9" s="37">
        <v>53</v>
      </c>
      <c r="J9" s="37">
        <v>119</v>
      </c>
      <c r="K9" s="37">
        <v>24</v>
      </c>
      <c r="L9" s="37">
        <v>1</v>
      </c>
      <c r="M9" s="36">
        <v>217</v>
      </c>
      <c r="N9" s="37">
        <v>53</v>
      </c>
      <c r="O9" s="37">
        <v>114</v>
      </c>
      <c r="P9" s="37">
        <v>21</v>
      </c>
      <c r="Q9" s="37">
        <v>27</v>
      </c>
      <c r="R9" s="37">
        <v>2</v>
      </c>
      <c r="S9" s="36">
        <v>136</v>
      </c>
      <c r="T9" s="37">
        <v>106</v>
      </c>
      <c r="U9" s="37">
        <v>30</v>
      </c>
      <c r="V9" s="38">
        <v>4</v>
      </c>
      <c r="W9" s="25">
        <v>144</v>
      </c>
    </row>
    <row r="10" spans="1:23" x14ac:dyDescent="0.2">
      <c r="A10" s="22" t="s">
        <v>73</v>
      </c>
      <c r="B10" s="53">
        <v>501</v>
      </c>
      <c r="C10" s="36">
        <v>67</v>
      </c>
      <c r="D10" s="37">
        <v>38</v>
      </c>
      <c r="E10" s="37">
        <v>6</v>
      </c>
      <c r="F10" s="37">
        <v>22</v>
      </c>
      <c r="G10" s="37">
        <v>1</v>
      </c>
      <c r="H10" s="36">
        <v>127</v>
      </c>
      <c r="I10" s="37">
        <v>33</v>
      </c>
      <c r="J10" s="37">
        <v>83</v>
      </c>
      <c r="K10" s="37">
        <v>8</v>
      </c>
      <c r="L10" s="37">
        <v>3</v>
      </c>
      <c r="M10" s="36">
        <v>132</v>
      </c>
      <c r="N10" s="37">
        <v>28</v>
      </c>
      <c r="O10" s="37">
        <v>80</v>
      </c>
      <c r="P10" s="37">
        <v>4</v>
      </c>
      <c r="Q10" s="37">
        <v>19</v>
      </c>
      <c r="R10" s="37">
        <v>1</v>
      </c>
      <c r="S10" s="36">
        <v>86</v>
      </c>
      <c r="T10" s="37">
        <v>74</v>
      </c>
      <c r="U10" s="37">
        <v>12</v>
      </c>
      <c r="V10" s="38">
        <v>0</v>
      </c>
      <c r="W10" s="25">
        <v>89</v>
      </c>
    </row>
    <row r="11" spans="1:23" x14ac:dyDescent="0.2">
      <c r="A11" s="22" t="s">
        <v>74</v>
      </c>
      <c r="B11" s="53">
        <v>834</v>
      </c>
      <c r="C11" s="36">
        <v>140</v>
      </c>
      <c r="D11" s="37">
        <v>72</v>
      </c>
      <c r="E11" s="37">
        <v>24</v>
      </c>
      <c r="F11" s="37">
        <v>37</v>
      </c>
      <c r="G11" s="37">
        <v>7</v>
      </c>
      <c r="H11" s="36">
        <v>204</v>
      </c>
      <c r="I11" s="37">
        <v>60</v>
      </c>
      <c r="J11" s="37">
        <v>115</v>
      </c>
      <c r="K11" s="37">
        <v>25</v>
      </c>
      <c r="L11" s="37">
        <v>4</v>
      </c>
      <c r="M11" s="36">
        <v>216</v>
      </c>
      <c r="N11" s="37">
        <v>58</v>
      </c>
      <c r="O11" s="37">
        <v>102</v>
      </c>
      <c r="P11" s="37">
        <v>21</v>
      </c>
      <c r="Q11" s="37">
        <v>30</v>
      </c>
      <c r="R11" s="37">
        <v>5</v>
      </c>
      <c r="S11" s="36">
        <v>132</v>
      </c>
      <c r="T11" s="37">
        <v>99</v>
      </c>
      <c r="U11" s="37">
        <v>33</v>
      </c>
      <c r="V11" s="38">
        <v>0</v>
      </c>
      <c r="W11" s="25">
        <v>142</v>
      </c>
    </row>
    <row r="12" spans="1:23" x14ac:dyDescent="0.2">
      <c r="A12" s="22" t="s">
        <v>75</v>
      </c>
      <c r="B12" s="53">
        <v>456</v>
      </c>
      <c r="C12" s="36">
        <v>61</v>
      </c>
      <c r="D12" s="37">
        <v>28</v>
      </c>
      <c r="E12" s="37">
        <v>15</v>
      </c>
      <c r="F12" s="37">
        <v>17</v>
      </c>
      <c r="G12" s="37">
        <v>1</v>
      </c>
      <c r="H12" s="36">
        <v>114</v>
      </c>
      <c r="I12" s="37">
        <v>31</v>
      </c>
      <c r="J12" s="37">
        <v>70</v>
      </c>
      <c r="K12" s="37">
        <v>11</v>
      </c>
      <c r="L12" s="37">
        <v>2</v>
      </c>
      <c r="M12" s="36">
        <v>114</v>
      </c>
      <c r="N12" s="37">
        <v>26</v>
      </c>
      <c r="O12" s="37">
        <v>63</v>
      </c>
      <c r="P12" s="37">
        <v>11</v>
      </c>
      <c r="Q12" s="37">
        <v>13</v>
      </c>
      <c r="R12" s="37">
        <v>1</v>
      </c>
      <c r="S12" s="36">
        <v>76</v>
      </c>
      <c r="T12" s="37">
        <v>62</v>
      </c>
      <c r="U12" s="37">
        <v>14</v>
      </c>
      <c r="V12" s="38">
        <v>0</v>
      </c>
      <c r="W12" s="25">
        <v>91</v>
      </c>
    </row>
    <row r="13" spans="1:23" s="33" customFormat="1" x14ac:dyDescent="0.2">
      <c r="A13" s="39" t="s">
        <v>214</v>
      </c>
      <c r="B13" s="39">
        <f t="shared" ref="B13:L13" si="2">SUM(B5:B12)</f>
        <v>6225</v>
      </c>
      <c r="C13" s="40">
        <f t="shared" si="2"/>
        <v>940</v>
      </c>
      <c r="D13" s="41">
        <f t="shared" si="2"/>
        <v>566</v>
      </c>
      <c r="E13" s="41">
        <f t="shared" si="2"/>
        <v>150</v>
      </c>
      <c r="F13" s="41">
        <f t="shared" si="2"/>
        <v>198</v>
      </c>
      <c r="G13" s="41">
        <f t="shared" si="2"/>
        <v>26</v>
      </c>
      <c r="H13" s="40">
        <f t="shared" si="2"/>
        <v>1538</v>
      </c>
      <c r="I13" s="41">
        <f t="shared" si="2"/>
        <v>507</v>
      </c>
      <c r="J13" s="41">
        <f t="shared" si="2"/>
        <v>870</v>
      </c>
      <c r="K13" s="41">
        <f t="shared" si="2"/>
        <v>132</v>
      </c>
      <c r="L13" s="41">
        <f t="shared" si="2"/>
        <v>29</v>
      </c>
      <c r="M13" s="40">
        <f t="shared" ref="M13:W13" si="3">SUM(M5:M12)</f>
        <v>1623</v>
      </c>
      <c r="N13" s="41">
        <f t="shared" si="3"/>
        <v>487</v>
      </c>
      <c r="O13" s="41">
        <f t="shared" si="3"/>
        <v>832</v>
      </c>
      <c r="P13" s="41">
        <f t="shared" si="3"/>
        <v>116</v>
      </c>
      <c r="Q13" s="41">
        <f t="shared" si="3"/>
        <v>163</v>
      </c>
      <c r="R13" s="41">
        <f t="shared" si="3"/>
        <v>25</v>
      </c>
      <c r="S13" s="40">
        <f t="shared" si="3"/>
        <v>914</v>
      </c>
      <c r="T13" s="41">
        <f t="shared" si="3"/>
        <v>750</v>
      </c>
      <c r="U13" s="41">
        <f t="shared" si="3"/>
        <v>164</v>
      </c>
      <c r="V13" s="39">
        <f t="shared" si="3"/>
        <v>9</v>
      </c>
      <c r="W13" s="42">
        <f t="shared" si="3"/>
        <v>1201</v>
      </c>
    </row>
    <row r="14" spans="1:23" x14ac:dyDescent="0.2">
      <c r="A14" s="22" t="s">
        <v>76</v>
      </c>
      <c r="B14" s="53">
        <v>942</v>
      </c>
      <c r="C14" s="36">
        <v>168</v>
      </c>
      <c r="D14" s="37">
        <v>103</v>
      </c>
      <c r="E14" s="37">
        <v>13</v>
      </c>
      <c r="F14" s="37">
        <v>41</v>
      </c>
      <c r="G14" s="37">
        <v>11</v>
      </c>
      <c r="H14" s="36">
        <v>215</v>
      </c>
      <c r="I14" s="37">
        <v>99</v>
      </c>
      <c r="J14" s="37">
        <v>89</v>
      </c>
      <c r="K14" s="37">
        <v>18</v>
      </c>
      <c r="L14" s="37">
        <v>9</v>
      </c>
      <c r="M14" s="36">
        <v>237</v>
      </c>
      <c r="N14" s="37">
        <v>94</v>
      </c>
      <c r="O14" s="37">
        <v>89</v>
      </c>
      <c r="P14" s="37">
        <v>10</v>
      </c>
      <c r="Q14" s="37">
        <v>35</v>
      </c>
      <c r="R14" s="37">
        <v>9</v>
      </c>
      <c r="S14" s="36">
        <v>118</v>
      </c>
      <c r="T14" s="37">
        <v>84</v>
      </c>
      <c r="U14" s="37">
        <v>34</v>
      </c>
      <c r="V14" s="38">
        <v>0</v>
      </c>
      <c r="W14" s="25">
        <v>204</v>
      </c>
    </row>
    <row r="15" spans="1:23" x14ac:dyDescent="0.2">
      <c r="A15" s="22" t="s">
        <v>77</v>
      </c>
      <c r="B15" s="53">
        <v>915</v>
      </c>
      <c r="C15" s="36">
        <v>166</v>
      </c>
      <c r="D15" s="37">
        <v>101</v>
      </c>
      <c r="E15" s="37">
        <v>21</v>
      </c>
      <c r="F15" s="37">
        <v>42</v>
      </c>
      <c r="G15" s="37">
        <v>2</v>
      </c>
      <c r="H15" s="36">
        <v>206</v>
      </c>
      <c r="I15" s="37">
        <v>87</v>
      </c>
      <c r="J15" s="37">
        <v>98</v>
      </c>
      <c r="K15" s="37">
        <v>18</v>
      </c>
      <c r="L15" s="37">
        <v>3</v>
      </c>
      <c r="M15" s="36">
        <v>233</v>
      </c>
      <c r="N15" s="37">
        <v>85</v>
      </c>
      <c r="O15" s="37">
        <v>94</v>
      </c>
      <c r="P15" s="37">
        <v>15</v>
      </c>
      <c r="Q15" s="37">
        <v>35</v>
      </c>
      <c r="R15" s="37">
        <v>4</v>
      </c>
      <c r="S15" s="36">
        <v>114</v>
      </c>
      <c r="T15" s="37">
        <v>80</v>
      </c>
      <c r="U15" s="37">
        <v>34</v>
      </c>
      <c r="V15" s="38">
        <v>0</v>
      </c>
      <c r="W15" s="25">
        <v>196</v>
      </c>
    </row>
    <row r="16" spans="1:23" x14ac:dyDescent="0.2">
      <c r="A16" s="22" t="s">
        <v>78</v>
      </c>
      <c r="B16" s="53">
        <v>537</v>
      </c>
      <c r="C16" s="36">
        <v>98</v>
      </c>
      <c r="D16" s="37">
        <v>50</v>
      </c>
      <c r="E16" s="37">
        <v>18</v>
      </c>
      <c r="F16" s="37">
        <v>23</v>
      </c>
      <c r="G16" s="37">
        <v>7</v>
      </c>
      <c r="H16" s="36">
        <v>123</v>
      </c>
      <c r="I16" s="37">
        <v>50</v>
      </c>
      <c r="J16" s="37">
        <v>58</v>
      </c>
      <c r="K16" s="37">
        <v>13</v>
      </c>
      <c r="L16" s="37">
        <v>2</v>
      </c>
      <c r="M16" s="36">
        <v>131</v>
      </c>
      <c r="N16" s="37">
        <v>46</v>
      </c>
      <c r="O16" s="37">
        <v>47</v>
      </c>
      <c r="P16" s="37">
        <v>11</v>
      </c>
      <c r="Q16" s="37">
        <v>23</v>
      </c>
      <c r="R16" s="37">
        <v>4</v>
      </c>
      <c r="S16" s="36">
        <v>71</v>
      </c>
      <c r="T16" s="37">
        <v>50</v>
      </c>
      <c r="U16" s="37">
        <v>21</v>
      </c>
      <c r="V16" s="38">
        <v>0</v>
      </c>
      <c r="W16" s="25">
        <v>114</v>
      </c>
    </row>
    <row r="17" spans="1:23" s="33" customFormat="1" x14ac:dyDescent="0.2">
      <c r="A17" s="39" t="s">
        <v>214</v>
      </c>
      <c r="B17" s="39">
        <f t="shared" ref="B17:W17" si="4">SUM(B14:B16)</f>
        <v>2394</v>
      </c>
      <c r="C17" s="40">
        <f t="shared" si="4"/>
        <v>432</v>
      </c>
      <c r="D17" s="41">
        <f t="shared" si="4"/>
        <v>254</v>
      </c>
      <c r="E17" s="41">
        <f t="shared" si="4"/>
        <v>52</v>
      </c>
      <c r="F17" s="41">
        <f t="shared" si="4"/>
        <v>106</v>
      </c>
      <c r="G17" s="41">
        <f t="shared" si="4"/>
        <v>20</v>
      </c>
      <c r="H17" s="40">
        <f t="shared" si="4"/>
        <v>544</v>
      </c>
      <c r="I17" s="41">
        <f t="shared" si="4"/>
        <v>236</v>
      </c>
      <c r="J17" s="41">
        <f t="shared" si="4"/>
        <v>245</v>
      </c>
      <c r="K17" s="41">
        <f t="shared" si="4"/>
        <v>49</v>
      </c>
      <c r="L17" s="41">
        <f t="shared" si="4"/>
        <v>14</v>
      </c>
      <c r="M17" s="40">
        <f t="shared" si="4"/>
        <v>601</v>
      </c>
      <c r="N17" s="41">
        <f t="shared" si="4"/>
        <v>225</v>
      </c>
      <c r="O17" s="41">
        <f t="shared" si="4"/>
        <v>230</v>
      </c>
      <c r="P17" s="41">
        <f t="shared" si="4"/>
        <v>36</v>
      </c>
      <c r="Q17" s="41">
        <f t="shared" si="4"/>
        <v>93</v>
      </c>
      <c r="R17" s="41">
        <f t="shared" si="4"/>
        <v>17</v>
      </c>
      <c r="S17" s="40">
        <f t="shared" si="4"/>
        <v>303</v>
      </c>
      <c r="T17" s="41">
        <f t="shared" si="4"/>
        <v>214</v>
      </c>
      <c r="U17" s="41">
        <f t="shared" si="4"/>
        <v>89</v>
      </c>
      <c r="V17" s="39">
        <f t="shared" si="4"/>
        <v>0</v>
      </c>
      <c r="W17" s="42">
        <f t="shared" si="4"/>
        <v>514</v>
      </c>
    </row>
    <row r="18" spans="1:23" x14ac:dyDescent="0.2">
      <c r="A18" s="22" t="s">
        <v>79</v>
      </c>
      <c r="B18" s="53">
        <v>795</v>
      </c>
      <c r="C18" s="36">
        <v>139</v>
      </c>
      <c r="D18" s="37">
        <v>90</v>
      </c>
      <c r="E18" s="37">
        <v>22</v>
      </c>
      <c r="F18" s="37">
        <v>23</v>
      </c>
      <c r="G18" s="37">
        <v>4</v>
      </c>
      <c r="H18" s="36">
        <v>201</v>
      </c>
      <c r="I18" s="37">
        <v>85</v>
      </c>
      <c r="J18" s="37">
        <v>101</v>
      </c>
      <c r="K18" s="37">
        <v>11</v>
      </c>
      <c r="L18" s="37">
        <v>4</v>
      </c>
      <c r="M18" s="36">
        <v>210</v>
      </c>
      <c r="N18" s="37">
        <v>83</v>
      </c>
      <c r="O18" s="37">
        <v>87</v>
      </c>
      <c r="P18" s="37">
        <v>11</v>
      </c>
      <c r="Q18" s="37">
        <v>24</v>
      </c>
      <c r="R18" s="37">
        <v>5</v>
      </c>
      <c r="S18" s="36">
        <v>111</v>
      </c>
      <c r="T18" s="37">
        <v>88</v>
      </c>
      <c r="U18" s="37">
        <v>23</v>
      </c>
      <c r="V18" s="38">
        <v>0</v>
      </c>
      <c r="W18" s="25">
        <v>134</v>
      </c>
    </row>
    <row r="19" spans="1:23" x14ac:dyDescent="0.2">
      <c r="A19" s="22" t="s">
        <v>80</v>
      </c>
      <c r="B19" s="53">
        <v>351</v>
      </c>
      <c r="C19" s="36">
        <v>51</v>
      </c>
      <c r="D19" s="37">
        <v>25</v>
      </c>
      <c r="E19" s="37">
        <v>14</v>
      </c>
      <c r="F19" s="37">
        <v>9</v>
      </c>
      <c r="G19" s="37">
        <v>3</v>
      </c>
      <c r="H19" s="36">
        <v>89</v>
      </c>
      <c r="I19" s="37">
        <v>24</v>
      </c>
      <c r="J19" s="37">
        <v>43</v>
      </c>
      <c r="K19" s="37">
        <v>15</v>
      </c>
      <c r="L19" s="37">
        <v>7</v>
      </c>
      <c r="M19" s="36">
        <v>89</v>
      </c>
      <c r="N19" s="37">
        <v>26</v>
      </c>
      <c r="O19" s="37">
        <v>42</v>
      </c>
      <c r="P19" s="37">
        <v>7</v>
      </c>
      <c r="Q19" s="37">
        <v>11</v>
      </c>
      <c r="R19" s="37">
        <v>3</v>
      </c>
      <c r="S19" s="36">
        <v>60</v>
      </c>
      <c r="T19" s="37">
        <v>42</v>
      </c>
      <c r="U19" s="37">
        <v>18</v>
      </c>
      <c r="V19" s="38">
        <v>0</v>
      </c>
      <c r="W19" s="25">
        <v>62</v>
      </c>
    </row>
    <row r="20" spans="1:23" s="33" customFormat="1" x14ac:dyDescent="0.2">
      <c r="A20" s="39" t="s">
        <v>214</v>
      </c>
      <c r="B20" s="39">
        <f t="shared" ref="B20:W20" si="5">SUM(B18:B19)</f>
        <v>1146</v>
      </c>
      <c r="C20" s="40">
        <f t="shared" si="5"/>
        <v>190</v>
      </c>
      <c r="D20" s="41">
        <f t="shared" si="5"/>
        <v>115</v>
      </c>
      <c r="E20" s="41">
        <f t="shared" si="5"/>
        <v>36</v>
      </c>
      <c r="F20" s="41">
        <f t="shared" si="5"/>
        <v>32</v>
      </c>
      <c r="G20" s="41">
        <f t="shared" si="5"/>
        <v>7</v>
      </c>
      <c r="H20" s="40">
        <f t="shared" si="5"/>
        <v>290</v>
      </c>
      <c r="I20" s="41">
        <f t="shared" si="5"/>
        <v>109</v>
      </c>
      <c r="J20" s="41">
        <f t="shared" si="5"/>
        <v>144</v>
      </c>
      <c r="K20" s="41">
        <f t="shared" si="5"/>
        <v>26</v>
      </c>
      <c r="L20" s="41">
        <f t="shared" si="5"/>
        <v>11</v>
      </c>
      <c r="M20" s="40">
        <f t="shared" si="5"/>
        <v>299</v>
      </c>
      <c r="N20" s="41">
        <f t="shared" si="5"/>
        <v>109</v>
      </c>
      <c r="O20" s="41">
        <f t="shared" si="5"/>
        <v>129</v>
      </c>
      <c r="P20" s="41">
        <f t="shared" si="5"/>
        <v>18</v>
      </c>
      <c r="Q20" s="41">
        <f t="shared" si="5"/>
        <v>35</v>
      </c>
      <c r="R20" s="41">
        <f t="shared" si="5"/>
        <v>8</v>
      </c>
      <c r="S20" s="40">
        <f t="shared" si="5"/>
        <v>171</v>
      </c>
      <c r="T20" s="41">
        <f t="shared" si="5"/>
        <v>130</v>
      </c>
      <c r="U20" s="41">
        <f t="shared" si="5"/>
        <v>41</v>
      </c>
      <c r="V20" s="39">
        <f t="shared" si="5"/>
        <v>0</v>
      </c>
      <c r="W20" s="42">
        <f t="shared" si="5"/>
        <v>196</v>
      </c>
    </row>
    <row r="21" spans="1:23" x14ac:dyDescent="0.2">
      <c r="A21" s="22" t="s">
        <v>81</v>
      </c>
      <c r="B21" s="53">
        <v>1209</v>
      </c>
      <c r="C21" s="36">
        <v>189</v>
      </c>
      <c r="D21" s="37">
        <v>127</v>
      </c>
      <c r="E21" s="37">
        <v>24</v>
      </c>
      <c r="F21" s="37">
        <v>25</v>
      </c>
      <c r="G21" s="37">
        <v>13</v>
      </c>
      <c r="H21" s="36">
        <v>299</v>
      </c>
      <c r="I21" s="37">
        <v>108</v>
      </c>
      <c r="J21" s="37">
        <v>150</v>
      </c>
      <c r="K21" s="37">
        <v>25</v>
      </c>
      <c r="L21" s="37">
        <v>16</v>
      </c>
      <c r="M21" s="36">
        <v>315</v>
      </c>
      <c r="N21" s="37">
        <v>111</v>
      </c>
      <c r="O21" s="37">
        <v>150</v>
      </c>
      <c r="P21" s="37">
        <v>19</v>
      </c>
      <c r="Q21" s="37">
        <v>19</v>
      </c>
      <c r="R21" s="37">
        <v>16</v>
      </c>
      <c r="S21" s="36">
        <v>154</v>
      </c>
      <c r="T21" s="37">
        <v>132</v>
      </c>
      <c r="U21" s="37">
        <v>22</v>
      </c>
      <c r="V21" s="38">
        <v>3</v>
      </c>
      <c r="W21" s="25">
        <v>249</v>
      </c>
    </row>
    <row r="22" spans="1:23" x14ac:dyDescent="0.2">
      <c r="A22" s="22" t="s">
        <v>82</v>
      </c>
      <c r="B22" s="53">
        <v>573</v>
      </c>
      <c r="C22" s="36">
        <v>104</v>
      </c>
      <c r="D22" s="37">
        <v>69</v>
      </c>
      <c r="E22" s="37">
        <v>18</v>
      </c>
      <c r="F22" s="37">
        <v>13</v>
      </c>
      <c r="G22" s="37">
        <v>4</v>
      </c>
      <c r="H22" s="36">
        <v>150</v>
      </c>
      <c r="I22" s="37">
        <v>63</v>
      </c>
      <c r="J22" s="37">
        <v>66</v>
      </c>
      <c r="K22" s="37">
        <v>17</v>
      </c>
      <c r="L22" s="37">
        <v>4</v>
      </c>
      <c r="M22" s="36">
        <v>156</v>
      </c>
      <c r="N22" s="37">
        <v>63</v>
      </c>
      <c r="O22" s="37">
        <v>62</v>
      </c>
      <c r="P22" s="37">
        <v>15</v>
      </c>
      <c r="Q22" s="37">
        <v>10</v>
      </c>
      <c r="R22" s="37">
        <v>6</v>
      </c>
      <c r="S22" s="36">
        <v>66</v>
      </c>
      <c r="T22" s="37">
        <v>54</v>
      </c>
      <c r="U22" s="37">
        <v>12</v>
      </c>
      <c r="V22" s="38">
        <v>0</v>
      </c>
      <c r="W22" s="25">
        <v>97</v>
      </c>
    </row>
    <row r="23" spans="1:23" x14ac:dyDescent="0.2">
      <c r="A23" s="22" t="s">
        <v>83</v>
      </c>
      <c r="B23" s="53">
        <v>687</v>
      </c>
      <c r="C23" s="36">
        <v>86</v>
      </c>
      <c r="D23" s="37">
        <v>55</v>
      </c>
      <c r="E23" s="37">
        <v>12</v>
      </c>
      <c r="F23" s="37">
        <v>16</v>
      </c>
      <c r="G23" s="37">
        <v>3</v>
      </c>
      <c r="H23" s="36">
        <v>158</v>
      </c>
      <c r="I23" s="37">
        <v>43</v>
      </c>
      <c r="J23" s="37">
        <v>98</v>
      </c>
      <c r="K23" s="37">
        <v>12</v>
      </c>
      <c r="L23" s="37">
        <v>5</v>
      </c>
      <c r="M23" s="36">
        <v>161</v>
      </c>
      <c r="N23" s="37">
        <v>40</v>
      </c>
      <c r="O23" s="37">
        <v>92</v>
      </c>
      <c r="P23" s="37">
        <v>13</v>
      </c>
      <c r="Q23" s="37">
        <v>15</v>
      </c>
      <c r="R23" s="37">
        <v>1</v>
      </c>
      <c r="S23" s="36">
        <v>96</v>
      </c>
      <c r="T23" s="37">
        <v>80</v>
      </c>
      <c r="U23" s="37">
        <v>16</v>
      </c>
      <c r="V23" s="38">
        <v>0</v>
      </c>
      <c r="W23" s="25">
        <v>186</v>
      </c>
    </row>
    <row r="24" spans="1:23" x14ac:dyDescent="0.2">
      <c r="A24" s="22" t="s">
        <v>84</v>
      </c>
      <c r="B24" s="53">
        <v>489</v>
      </c>
      <c r="C24" s="36">
        <v>93</v>
      </c>
      <c r="D24" s="37">
        <v>74</v>
      </c>
      <c r="E24" s="37">
        <v>6</v>
      </c>
      <c r="F24" s="37">
        <v>12</v>
      </c>
      <c r="G24" s="37">
        <v>1</v>
      </c>
      <c r="H24" s="36">
        <v>130</v>
      </c>
      <c r="I24" s="37">
        <v>74</v>
      </c>
      <c r="J24" s="37">
        <v>50</v>
      </c>
      <c r="K24" s="37">
        <v>5</v>
      </c>
      <c r="L24" s="37">
        <v>1</v>
      </c>
      <c r="M24" s="36">
        <v>131</v>
      </c>
      <c r="N24" s="37">
        <v>70</v>
      </c>
      <c r="O24" s="37">
        <v>45</v>
      </c>
      <c r="P24" s="37">
        <v>6</v>
      </c>
      <c r="Q24" s="37">
        <v>10</v>
      </c>
      <c r="R24" s="37">
        <v>0</v>
      </c>
      <c r="S24" s="36">
        <v>48</v>
      </c>
      <c r="T24" s="37">
        <v>41</v>
      </c>
      <c r="U24" s="37">
        <v>7</v>
      </c>
      <c r="V24" s="38">
        <v>0</v>
      </c>
      <c r="W24" s="25">
        <v>87</v>
      </c>
    </row>
    <row r="25" spans="1:23" x14ac:dyDescent="0.2">
      <c r="A25" s="22" t="s">
        <v>85</v>
      </c>
      <c r="B25" s="53">
        <v>297</v>
      </c>
      <c r="C25" s="36">
        <v>34</v>
      </c>
      <c r="D25" s="37">
        <v>26</v>
      </c>
      <c r="E25" s="37">
        <v>2</v>
      </c>
      <c r="F25" s="37">
        <v>4</v>
      </c>
      <c r="G25" s="37">
        <v>2</v>
      </c>
      <c r="H25" s="36">
        <v>72</v>
      </c>
      <c r="I25" s="37">
        <v>18</v>
      </c>
      <c r="J25" s="37">
        <v>47</v>
      </c>
      <c r="K25" s="37">
        <v>4</v>
      </c>
      <c r="L25" s="37">
        <v>3</v>
      </c>
      <c r="M25" s="36">
        <v>67</v>
      </c>
      <c r="N25" s="37">
        <v>16</v>
      </c>
      <c r="O25" s="37">
        <v>41</v>
      </c>
      <c r="P25" s="37">
        <v>6</v>
      </c>
      <c r="Q25" s="37">
        <v>2</v>
      </c>
      <c r="R25" s="37">
        <v>2</v>
      </c>
      <c r="S25" s="36">
        <v>39</v>
      </c>
      <c r="T25" s="37">
        <v>36</v>
      </c>
      <c r="U25" s="37">
        <v>3</v>
      </c>
      <c r="V25" s="38">
        <v>0</v>
      </c>
      <c r="W25" s="25">
        <v>85</v>
      </c>
    </row>
    <row r="26" spans="1:23" s="33" customFormat="1" x14ac:dyDescent="0.2">
      <c r="A26" s="39" t="s">
        <v>214</v>
      </c>
      <c r="B26" s="39">
        <f t="shared" ref="B26:W26" si="6">SUM(B21:B25)</f>
        <v>3255</v>
      </c>
      <c r="C26" s="40">
        <f t="shared" si="6"/>
        <v>506</v>
      </c>
      <c r="D26" s="41">
        <f t="shared" si="6"/>
        <v>351</v>
      </c>
      <c r="E26" s="41">
        <f t="shared" si="6"/>
        <v>62</v>
      </c>
      <c r="F26" s="41">
        <f t="shared" si="6"/>
        <v>70</v>
      </c>
      <c r="G26" s="41">
        <f t="shared" si="6"/>
        <v>23</v>
      </c>
      <c r="H26" s="40">
        <f t="shared" si="6"/>
        <v>809</v>
      </c>
      <c r="I26" s="41">
        <f t="shared" si="6"/>
        <v>306</v>
      </c>
      <c r="J26" s="41">
        <f t="shared" si="6"/>
        <v>411</v>
      </c>
      <c r="K26" s="41">
        <f t="shared" si="6"/>
        <v>63</v>
      </c>
      <c r="L26" s="41">
        <f t="shared" si="6"/>
        <v>29</v>
      </c>
      <c r="M26" s="40">
        <f t="shared" si="6"/>
        <v>830</v>
      </c>
      <c r="N26" s="41">
        <f t="shared" si="6"/>
        <v>300</v>
      </c>
      <c r="O26" s="41">
        <f t="shared" si="6"/>
        <v>390</v>
      </c>
      <c r="P26" s="41">
        <f t="shared" si="6"/>
        <v>59</v>
      </c>
      <c r="Q26" s="41">
        <f t="shared" si="6"/>
        <v>56</v>
      </c>
      <c r="R26" s="41">
        <f t="shared" si="6"/>
        <v>25</v>
      </c>
      <c r="S26" s="40">
        <f t="shared" si="6"/>
        <v>403</v>
      </c>
      <c r="T26" s="41">
        <f t="shared" si="6"/>
        <v>343</v>
      </c>
      <c r="U26" s="41">
        <f t="shared" si="6"/>
        <v>60</v>
      </c>
      <c r="V26" s="39">
        <f t="shared" si="6"/>
        <v>3</v>
      </c>
      <c r="W26" s="42">
        <f t="shared" si="6"/>
        <v>704</v>
      </c>
    </row>
    <row r="27" spans="1:23" x14ac:dyDescent="0.2">
      <c r="A27" s="22" t="s">
        <v>86</v>
      </c>
      <c r="B27" s="53">
        <v>543</v>
      </c>
      <c r="C27" s="36">
        <v>73</v>
      </c>
      <c r="D27" s="37">
        <v>50</v>
      </c>
      <c r="E27" s="37">
        <v>7</v>
      </c>
      <c r="F27" s="37">
        <v>13</v>
      </c>
      <c r="G27" s="37">
        <v>3</v>
      </c>
      <c r="H27" s="36">
        <v>120</v>
      </c>
      <c r="I27" s="37">
        <v>43</v>
      </c>
      <c r="J27" s="37">
        <v>69</v>
      </c>
      <c r="K27" s="37">
        <v>6</v>
      </c>
      <c r="L27" s="37">
        <v>2</v>
      </c>
      <c r="M27" s="36">
        <v>126</v>
      </c>
      <c r="N27" s="37">
        <v>42</v>
      </c>
      <c r="O27" s="37">
        <v>64</v>
      </c>
      <c r="P27" s="37">
        <v>3</v>
      </c>
      <c r="Q27" s="37">
        <v>14</v>
      </c>
      <c r="R27" s="37">
        <v>3</v>
      </c>
      <c r="S27" s="36">
        <v>77</v>
      </c>
      <c r="T27" s="37">
        <v>60</v>
      </c>
      <c r="U27" s="37">
        <v>17</v>
      </c>
      <c r="V27" s="38">
        <v>0</v>
      </c>
      <c r="W27" s="25">
        <v>147</v>
      </c>
    </row>
    <row r="28" spans="1:23" s="33" customFormat="1" x14ac:dyDescent="0.2">
      <c r="A28" s="39" t="s">
        <v>214</v>
      </c>
      <c r="B28" s="39">
        <f t="shared" ref="B28:W28" si="7">SUM(B27)</f>
        <v>543</v>
      </c>
      <c r="C28" s="40">
        <f t="shared" si="7"/>
        <v>73</v>
      </c>
      <c r="D28" s="41">
        <f t="shared" si="7"/>
        <v>50</v>
      </c>
      <c r="E28" s="41">
        <f t="shared" si="7"/>
        <v>7</v>
      </c>
      <c r="F28" s="41">
        <f t="shared" si="7"/>
        <v>13</v>
      </c>
      <c r="G28" s="41">
        <f t="shared" si="7"/>
        <v>3</v>
      </c>
      <c r="H28" s="40">
        <f t="shared" si="7"/>
        <v>120</v>
      </c>
      <c r="I28" s="41">
        <f t="shared" si="7"/>
        <v>43</v>
      </c>
      <c r="J28" s="41">
        <f t="shared" si="7"/>
        <v>69</v>
      </c>
      <c r="K28" s="41">
        <f t="shared" si="7"/>
        <v>6</v>
      </c>
      <c r="L28" s="41">
        <f t="shared" si="7"/>
        <v>2</v>
      </c>
      <c r="M28" s="40">
        <f t="shared" si="7"/>
        <v>126</v>
      </c>
      <c r="N28" s="41">
        <f t="shared" si="7"/>
        <v>42</v>
      </c>
      <c r="O28" s="41">
        <f t="shared" si="7"/>
        <v>64</v>
      </c>
      <c r="P28" s="41">
        <f t="shared" si="7"/>
        <v>3</v>
      </c>
      <c r="Q28" s="41">
        <f t="shared" si="7"/>
        <v>14</v>
      </c>
      <c r="R28" s="41">
        <f t="shared" si="7"/>
        <v>3</v>
      </c>
      <c r="S28" s="40">
        <f t="shared" si="7"/>
        <v>77</v>
      </c>
      <c r="T28" s="41">
        <f t="shared" si="7"/>
        <v>60</v>
      </c>
      <c r="U28" s="41">
        <f t="shared" si="7"/>
        <v>17</v>
      </c>
      <c r="V28" s="39">
        <f t="shared" si="7"/>
        <v>0</v>
      </c>
      <c r="W28" s="42">
        <f t="shared" si="7"/>
        <v>147</v>
      </c>
    </row>
    <row r="29" spans="1:23" x14ac:dyDescent="0.2">
      <c r="A29" s="22" t="s">
        <v>87</v>
      </c>
      <c r="B29" s="53">
        <v>618</v>
      </c>
      <c r="C29" s="36">
        <v>60</v>
      </c>
      <c r="D29" s="37">
        <v>40</v>
      </c>
      <c r="E29" s="37">
        <v>4</v>
      </c>
      <c r="F29" s="37">
        <v>14</v>
      </c>
      <c r="G29" s="37">
        <v>2</v>
      </c>
      <c r="H29" s="36">
        <v>165</v>
      </c>
      <c r="I29" s="37">
        <v>34</v>
      </c>
      <c r="J29" s="37">
        <v>126</v>
      </c>
      <c r="K29" s="37">
        <v>5</v>
      </c>
      <c r="L29" s="37">
        <v>0</v>
      </c>
      <c r="M29" s="36">
        <v>169</v>
      </c>
      <c r="N29" s="37">
        <v>31</v>
      </c>
      <c r="O29" s="37">
        <v>125</v>
      </c>
      <c r="P29" s="37">
        <v>4</v>
      </c>
      <c r="Q29" s="37">
        <v>9</v>
      </c>
      <c r="R29" s="37">
        <v>0</v>
      </c>
      <c r="S29" s="36">
        <v>117</v>
      </c>
      <c r="T29" s="37">
        <v>112</v>
      </c>
      <c r="U29" s="37">
        <v>5</v>
      </c>
      <c r="V29" s="38">
        <v>0</v>
      </c>
      <c r="W29" s="25">
        <v>107</v>
      </c>
    </row>
    <row r="30" spans="1:23" x14ac:dyDescent="0.2">
      <c r="A30" s="22" t="s">
        <v>88</v>
      </c>
      <c r="B30" s="53">
        <v>339</v>
      </c>
      <c r="C30" s="36">
        <v>32</v>
      </c>
      <c r="D30" s="37">
        <v>14</v>
      </c>
      <c r="E30" s="37">
        <v>5</v>
      </c>
      <c r="F30" s="37">
        <v>10</v>
      </c>
      <c r="G30" s="37">
        <v>3</v>
      </c>
      <c r="H30" s="36">
        <v>88</v>
      </c>
      <c r="I30" s="37">
        <v>14</v>
      </c>
      <c r="J30" s="37">
        <v>68</v>
      </c>
      <c r="K30" s="37">
        <v>5</v>
      </c>
      <c r="L30" s="37">
        <v>1</v>
      </c>
      <c r="M30" s="36">
        <v>97</v>
      </c>
      <c r="N30" s="37">
        <v>14</v>
      </c>
      <c r="O30" s="37">
        <v>68</v>
      </c>
      <c r="P30" s="37">
        <v>4</v>
      </c>
      <c r="Q30" s="37">
        <v>10</v>
      </c>
      <c r="R30" s="37">
        <v>1</v>
      </c>
      <c r="S30" s="36">
        <v>66</v>
      </c>
      <c r="T30" s="37">
        <v>57</v>
      </c>
      <c r="U30" s="37">
        <v>9</v>
      </c>
      <c r="V30" s="38">
        <v>0</v>
      </c>
      <c r="W30" s="25">
        <v>56</v>
      </c>
    </row>
    <row r="31" spans="1:23" s="33" customFormat="1" x14ac:dyDescent="0.2">
      <c r="A31" s="39" t="s">
        <v>214</v>
      </c>
      <c r="B31" s="39">
        <f t="shared" ref="B31:W31" si="8">SUM(B29:B30)</f>
        <v>957</v>
      </c>
      <c r="C31" s="40">
        <f t="shared" si="8"/>
        <v>92</v>
      </c>
      <c r="D31" s="41">
        <f t="shared" si="8"/>
        <v>54</v>
      </c>
      <c r="E31" s="41">
        <f t="shared" si="8"/>
        <v>9</v>
      </c>
      <c r="F31" s="41">
        <f t="shared" si="8"/>
        <v>24</v>
      </c>
      <c r="G31" s="41">
        <f t="shared" si="8"/>
        <v>5</v>
      </c>
      <c r="H31" s="40">
        <f t="shared" si="8"/>
        <v>253</v>
      </c>
      <c r="I31" s="41">
        <f t="shared" si="8"/>
        <v>48</v>
      </c>
      <c r="J31" s="41">
        <f t="shared" si="8"/>
        <v>194</v>
      </c>
      <c r="K31" s="41">
        <f t="shared" si="8"/>
        <v>10</v>
      </c>
      <c r="L31" s="41">
        <f t="shared" si="8"/>
        <v>1</v>
      </c>
      <c r="M31" s="40">
        <f t="shared" si="8"/>
        <v>266</v>
      </c>
      <c r="N31" s="41">
        <f t="shared" si="8"/>
        <v>45</v>
      </c>
      <c r="O31" s="41">
        <f t="shared" si="8"/>
        <v>193</v>
      </c>
      <c r="P31" s="41">
        <f t="shared" si="8"/>
        <v>8</v>
      </c>
      <c r="Q31" s="41">
        <f t="shared" si="8"/>
        <v>19</v>
      </c>
      <c r="R31" s="41">
        <f t="shared" si="8"/>
        <v>1</v>
      </c>
      <c r="S31" s="40">
        <f t="shared" si="8"/>
        <v>183</v>
      </c>
      <c r="T31" s="41">
        <f t="shared" si="8"/>
        <v>169</v>
      </c>
      <c r="U31" s="41">
        <f t="shared" si="8"/>
        <v>14</v>
      </c>
      <c r="V31" s="39">
        <f t="shared" si="8"/>
        <v>0</v>
      </c>
      <c r="W31" s="42">
        <f t="shared" si="8"/>
        <v>163</v>
      </c>
    </row>
    <row r="32" spans="1:23" x14ac:dyDescent="0.2">
      <c r="A32" s="22" t="s">
        <v>89</v>
      </c>
      <c r="B32" s="53">
        <v>501</v>
      </c>
      <c r="C32" s="36">
        <v>105</v>
      </c>
      <c r="D32" s="37">
        <v>84</v>
      </c>
      <c r="E32" s="37">
        <v>6</v>
      </c>
      <c r="F32" s="37">
        <v>9</v>
      </c>
      <c r="G32" s="37">
        <v>6</v>
      </c>
      <c r="H32" s="36">
        <v>124</v>
      </c>
      <c r="I32" s="37">
        <v>81</v>
      </c>
      <c r="J32" s="37">
        <v>29</v>
      </c>
      <c r="K32" s="37">
        <v>9</v>
      </c>
      <c r="L32" s="37">
        <v>5</v>
      </c>
      <c r="M32" s="36">
        <v>124</v>
      </c>
      <c r="N32" s="37">
        <v>80</v>
      </c>
      <c r="O32" s="37">
        <v>22</v>
      </c>
      <c r="P32" s="37">
        <v>7</v>
      </c>
      <c r="Q32" s="37">
        <v>9</v>
      </c>
      <c r="R32" s="37">
        <v>6</v>
      </c>
      <c r="S32" s="36">
        <v>41</v>
      </c>
      <c r="T32" s="37">
        <v>30</v>
      </c>
      <c r="U32" s="37">
        <v>11</v>
      </c>
      <c r="V32" s="38">
        <v>0</v>
      </c>
      <c r="W32" s="25">
        <v>107</v>
      </c>
    </row>
    <row r="33" spans="1:23" x14ac:dyDescent="0.2">
      <c r="A33" s="22" t="s">
        <v>90</v>
      </c>
      <c r="B33" s="53">
        <v>753</v>
      </c>
      <c r="C33" s="36">
        <v>124</v>
      </c>
      <c r="D33" s="37">
        <v>96</v>
      </c>
      <c r="E33" s="37">
        <v>14</v>
      </c>
      <c r="F33" s="37">
        <v>10</v>
      </c>
      <c r="G33" s="37">
        <v>4</v>
      </c>
      <c r="H33" s="36">
        <v>153</v>
      </c>
      <c r="I33" s="37">
        <v>66</v>
      </c>
      <c r="J33" s="37">
        <v>69</v>
      </c>
      <c r="K33" s="37">
        <v>10</v>
      </c>
      <c r="L33" s="37">
        <v>8</v>
      </c>
      <c r="M33" s="36">
        <v>164</v>
      </c>
      <c r="N33" s="37">
        <v>71</v>
      </c>
      <c r="O33" s="37">
        <v>64</v>
      </c>
      <c r="P33" s="37">
        <v>12</v>
      </c>
      <c r="Q33" s="37">
        <v>10</v>
      </c>
      <c r="R33" s="37">
        <v>7</v>
      </c>
      <c r="S33" s="36">
        <v>72</v>
      </c>
      <c r="T33" s="37">
        <v>61</v>
      </c>
      <c r="U33" s="37">
        <v>11</v>
      </c>
      <c r="V33" s="38">
        <v>0</v>
      </c>
      <c r="W33" s="25">
        <v>240</v>
      </c>
    </row>
    <row r="34" spans="1:23" s="33" customFormat="1" x14ac:dyDescent="0.2">
      <c r="A34" s="39" t="s">
        <v>214</v>
      </c>
      <c r="B34" s="39">
        <f t="shared" ref="B34:W34" si="9">SUM(B32:B33)</f>
        <v>1254</v>
      </c>
      <c r="C34" s="40">
        <f t="shared" si="9"/>
        <v>229</v>
      </c>
      <c r="D34" s="41">
        <f t="shared" si="9"/>
        <v>180</v>
      </c>
      <c r="E34" s="41">
        <f t="shared" si="9"/>
        <v>20</v>
      </c>
      <c r="F34" s="41">
        <f t="shared" si="9"/>
        <v>19</v>
      </c>
      <c r="G34" s="41">
        <f t="shared" si="9"/>
        <v>10</v>
      </c>
      <c r="H34" s="40">
        <f t="shared" si="9"/>
        <v>277</v>
      </c>
      <c r="I34" s="41">
        <f t="shared" si="9"/>
        <v>147</v>
      </c>
      <c r="J34" s="41">
        <f t="shared" si="9"/>
        <v>98</v>
      </c>
      <c r="K34" s="41">
        <f t="shared" si="9"/>
        <v>19</v>
      </c>
      <c r="L34" s="41">
        <f t="shared" si="9"/>
        <v>13</v>
      </c>
      <c r="M34" s="40">
        <f t="shared" si="9"/>
        <v>288</v>
      </c>
      <c r="N34" s="41">
        <f t="shared" si="9"/>
        <v>151</v>
      </c>
      <c r="O34" s="41">
        <f t="shared" si="9"/>
        <v>86</v>
      </c>
      <c r="P34" s="41">
        <f t="shared" si="9"/>
        <v>19</v>
      </c>
      <c r="Q34" s="41">
        <f t="shared" si="9"/>
        <v>19</v>
      </c>
      <c r="R34" s="41">
        <f t="shared" si="9"/>
        <v>13</v>
      </c>
      <c r="S34" s="40">
        <f t="shared" si="9"/>
        <v>113</v>
      </c>
      <c r="T34" s="41">
        <f t="shared" si="9"/>
        <v>91</v>
      </c>
      <c r="U34" s="41">
        <f t="shared" si="9"/>
        <v>22</v>
      </c>
      <c r="V34" s="39">
        <f t="shared" si="9"/>
        <v>0</v>
      </c>
      <c r="W34" s="42">
        <f t="shared" si="9"/>
        <v>347</v>
      </c>
    </row>
    <row r="35" spans="1:23" x14ac:dyDescent="0.2">
      <c r="A35" s="22" t="s">
        <v>91</v>
      </c>
      <c r="B35" s="53">
        <v>429</v>
      </c>
      <c r="C35" s="36">
        <v>96</v>
      </c>
      <c r="D35" s="37">
        <v>84</v>
      </c>
      <c r="E35" s="37">
        <v>6</v>
      </c>
      <c r="F35" s="37">
        <v>2</v>
      </c>
      <c r="G35" s="37">
        <v>4</v>
      </c>
      <c r="H35" s="36">
        <v>102</v>
      </c>
      <c r="I35" s="37">
        <v>74</v>
      </c>
      <c r="J35" s="37">
        <v>16</v>
      </c>
      <c r="K35" s="37">
        <v>9</v>
      </c>
      <c r="L35" s="37">
        <v>3</v>
      </c>
      <c r="M35" s="36">
        <v>100</v>
      </c>
      <c r="N35" s="37">
        <v>72</v>
      </c>
      <c r="O35" s="37">
        <v>16</v>
      </c>
      <c r="P35" s="37">
        <v>7</v>
      </c>
      <c r="Q35" s="37">
        <v>2</v>
      </c>
      <c r="R35" s="37">
        <v>3</v>
      </c>
      <c r="S35" s="36">
        <v>19</v>
      </c>
      <c r="T35" s="37">
        <v>16</v>
      </c>
      <c r="U35" s="37">
        <v>3</v>
      </c>
      <c r="V35" s="38">
        <v>0</v>
      </c>
      <c r="W35" s="25">
        <v>112</v>
      </c>
    </row>
    <row r="36" spans="1:23" x14ac:dyDescent="0.2">
      <c r="A36" s="22" t="s">
        <v>92</v>
      </c>
      <c r="B36" s="53">
        <v>804</v>
      </c>
      <c r="C36" s="36">
        <v>157</v>
      </c>
      <c r="D36" s="37">
        <v>135</v>
      </c>
      <c r="E36" s="37">
        <v>10</v>
      </c>
      <c r="F36" s="37">
        <v>7</v>
      </c>
      <c r="G36" s="37">
        <v>5</v>
      </c>
      <c r="H36" s="36">
        <v>167</v>
      </c>
      <c r="I36" s="37">
        <v>125</v>
      </c>
      <c r="J36" s="37">
        <v>30</v>
      </c>
      <c r="K36" s="37">
        <v>6</v>
      </c>
      <c r="L36" s="37">
        <v>6</v>
      </c>
      <c r="M36" s="36">
        <v>163</v>
      </c>
      <c r="N36" s="37">
        <v>117</v>
      </c>
      <c r="O36" s="37">
        <v>27</v>
      </c>
      <c r="P36" s="37">
        <v>6</v>
      </c>
      <c r="Q36" s="37">
        <v>6</v>
      </c>
      <c r="R36" s="37">
        <v>7</v>
      </c>
      <c r="S36" s="36">
        <v>34</v>
      </c>
      <c r="T36" s="37">
        <v>26</v>
      </c>
      <c r="U36" s="37">
        <v>8</v>
      </c>
      <c r="V36" s="38">
        <v>0</v>
      </c>
      <c r="W36" s="25">
        <v>283</v>
      </c>
    </row>
    <row r="37" spans="1:23" x14ac:dyDescent="0.2">
      <c r="A37" s="22" t="s">
        <v>93</v>
      </c>
      <c r="B37" s="53">
        <v>846</v>
      </c>
      <c r="C37" s="36">
        <v>172</v>
      </c>
      <c r="D37" s="37">
        <v>145</v>
      </c>
      <c r="E37" s="37">
        <v>14</v>
      </c>
      <c r="F37" s="37">
        <v>7</v>
      </c>
      <c r="G37" s="37">
        <v>6</v>
      </c>
      <c r="H37" s="36">
        <v>179</v>
      </c>
      <c r="I37" s="37">
        <v>136</v>
      </c>
      <c r="J37" s="37">
        <v>24</v>
      </c>
      <c r="K37" s="37">
        <v>14</v>
      </c>
      <c r="L37" s="37">
        <v>5</v>
      </c>
      <c r="M37" s="36">
        <v>180</v>
      </c>
      <c r="N37" s="37">
        <v>134</v>
      </c>
      <c r="O37" s="37">
        <v>21</v>
      </c>
      <c r="P37" s="37">
        <v>12</v>
      </c>
      <c r="Q37" s="37">
        <v>8</v>
      </c>
      <c r="R37" s="37">
        <v>5</v>
      </c>
      <c r="S37" s="36">
        <v>36</v>
      </c>
      <c r="T37" s="37">
        <v>30</v>
      </c>
      <c r="U37" s="37">
        <v>6</v>
      </c>
      <c r="V37" s="38">
        <v>0</v>
      </c>
      <c r="W37" s="25">
        <v>279</v>
      </c>
    </row>
    <row r="38" spans="1:23" s="33" customFormat="1" x14ac:dyDescent="0.2">
      <c r="A38" s="39" t="s">
        <v>215</v>
      </c>
      <c r="B38" s="39">
        <f t="shared" ref="B38:W38" si="10">SUM(B35:B37)</f>
        <v>2079</v>
      </c>
      <c r="C38" s="40">
        <f t="shared" si="10"/>
        <v>425</v>
      </c>
      <c r="D38" s="41">
        <f t="shared" si="10"/>
        <v>364</v>
      </c>
      <c r="E38" s="41">
        <f t="shared" si="10"/>
        <v>30</v>
      </c>
      <c r="F38" s="41">
        <f t="shared" si="10"/>
        <v>16</v>
      </c>
      <c r="G38" s="41">
        <f t="shared" si="10"/>
        <v>15</v>
      </c>
      <c r="H38" s="40">
        <f t="shared" si="10"/>
        <v>448</v>
      </c>
      <c r="I38" s="41">
        <f t="shared" si="10"/>
        <v>335</v>
      </c>
      <c r="J38" s="41">
        <f t="shared" si="10"/>
        <v>70</v>
      </c>
      <c r="K38" s="41">
        <f t="shared" si="10"/>
        <v>29</v>
      </c>
      <c r="L38" s="41">
        <f t="shared" si="10"/>
        <v>14</v>
      </c>
      <c r="M38" s="40">
        <f t="shared" si="10"/>
        <v>443</v>
      </c>
      <c r="N38" s="41">
        <f t="shared" si="10"/>
        <v>323</v>
      </c>
      <c r="O38" s="41">
        <f t="shared" si="10"/>
        <v>64</v>
      </c>
      <c r="P38" s="41">
        <f t="shared" si="10"/>
        <v>25</v>
      </c>
      <c r="Q38" s="41">
        <f t="shared" si="10"/>
        <v>16</v>
      </c>
      <c r="R38" s="41">
        <f t="shared" si="10"/>
        <v>15</v>
      </c>
      <c r="S38" s="40">
        <f t="shared" si="10"/>
        <v>89</v>
      </c>
      <c r="T38" s="41">
        <f t="shared" si="10"/>
        <v>72</v>
      </c>
      <c r="U38" s="41">
        <f t="shared" si="10"/>
        <v>17</v>
      </c>
      <c r="V38" s="39">
        <f t="shared" si="10"/>
        <v>0</v>
      </c>
      <c r="W38" s="42">
        <f t="shared" si="10"/>
        <v>674</v>
      </c>
    </row>
    <row r="39" spans="1:23" x14ac:dyDescent="0.2">
      <c r="A39" s="22" t="s">
        <v>94</v>
      </c>
      <c r="B39" s="53">
        <v>654</v>
      </c>
      <c r="C39" s="36">
        <v>130</v>
      </c>
      <c r="D39" s="37">
        <v>97</v>
      </c>
      <c r="E39" s="37">
        <v>15</v>
      </c>
      <c r="F39" s="37">
        <v>14</v>
      </c>
      <c r="G39" s="37">
        <v>4</v>
      </c>
      <c r="H39" s="36">
        <v>153</v>
      </c>
      <c r="I39" s="37">
        <v>92</v>
      </c>
      <c r="J39" s="37">
        <v>48</v>
      </c>
      <c r="K39" s="37">
        <v>7</v>
      </c>
      <c r="L39" s="37">
        <v>6</v>
      </c>
      <c r="M39" s="36">
        <v>154</v>
      </c>
      <c r="N39" s="37">
        <v>90</v>
      </c>
      <c r="O39" s="37">
        <v>45</v>
      </c>
      <c r="P39" s="37">
        <v>8</v>
      </c>
      <c r="Q39" s="37">
        <v>8</v>
      </c>
      <c r="R39" s="37">
        <v>3</v>
      </c>
      <c r="S39" s="36">
        <v>44</v>
      </c>
      <c r="T39" s="37">
        <v>38</v>
      </c>
      <c r="U39" s="37">
        <v>6</v>
      </c>
      <c r="V39" s="38">
        <v>0</v>
      </c>
      <c r="W39" s="25">
        <v>173</v>
      </c>
    </row>
    <row r="40" spans="1:23" x14ac:dyDescent="0.2">
      <c r="A40" s="22" t="s">
        <v>95</v>
      </c>
      <c r="B40" s="53">
        <v>516</v>
      </c>
      <c r="C40" s="36">
        <v>112</v>
      </c>
      <c r="D40" s="37">
        <v>83</v>
      </c>
      <c r="E40" s="37">
        <v>14</v>
      </c>
      <c r="F40" s="37">
        <v>12</v>
      </c>
      <c r="G40" s="37">
        <v>3</v>
      </c>
      <c r="H40" s="36">
        <v>129</v>
      </c>
      <c r="I40" s="37">
        <v>73</v>
      </c>
      <c r="J40" s="37">
        <v>38</v>
      </c>
      <c r="K40" s="37">
        <v>15</v>
      </c>
      <c r="L40" s="37">
        <v>3</v>
      </c>
      <c r="M40" s="36">
        <v>136</v>
      </c>
      <c r="N40" s="37">
        <v>71</v>
      </c>
      <c r="O40" s="37">
        <v>38</v>
      </c>
      <c r="P40" s="37">
        <v>16</v>
      </c>
      <c r="Q40" s="37">
        <v>8</v>
      </c>
      <c r="R40" s="37">
        <v>3</v>
      </c>
      <c r="S40" s="36">
        <v>41</v>
      </c>
      <c r="T40" s="37">
        <v>32</v>
      </c>
      <c r="U40" s="37">
        <v>9</v>
      </c>
      <c r="V40" s="38">
        <v>0</v>
      </c>
      <c r="W40" s="25">
        <v>98</v>
      </c>
    </row>
    <row r="41" spans="1:23" x14ac:dyDescent="0.2">
      <c r="A41" s="22" t="s">
        <v>96</v>
      </c>
      <c r="B41" s="53">
        <v>873</v>
      </c>
      <c r="C41" s="36">
        <v>205</v>
      </c>
      <c r="D41" s="37">
        <v>154</v>
      </c>
      <c r="E41" s="37">
        <v>25</v>
      </c>
      <c r="F41" s="37">
        <v>12</v>
      </c>
      <c r="G41" s="37">
        <v>14</v>
      </c>
      <c r="H41" s="36">
        <v>229</v>
      </c>
      <c r="I41" s="37">
        <v>142</v>
      </c>
      <c r="J41" s="37">
        <v>54</v>
      </c>
      <c r="K41" s="37">
        <v>20</v>
      </c>
      <c r="L41" s="37">
        <v>13</v>
      </c>
      <c r="M41" s="36">
        <v>225</v>
      </c>
      <c r="N41" s="37">
        <v>131</v>
      </c>
      <c r="O41" s="37">
        <v>50</v>
      </c>
      <c r="P41" s="37">
        <v>19</v>
      </c>
      <c r="Q41" s="37">
        <v>13</v>
      </c>
      <c r="R41" s="37">
        <v>12</v>
      </c>
      <c r="S41" s="36">
        <v>71</v>
      </c>
      <c r="T41" s="37">
        <v>55</v>
      </c>
      <c r="U41" s="37">
        <v>16</v>
      </c>
      <c r="V41" s="38">
        <v>0</v>
      </c>
      <c r="W41" s="25">
        <v>143</v>
      </c>
    </row>
    <row r="42" spans="1:23" x14ac:dyDescent="0.2">
      <c r="A42" s="22" t="s">
        <v>97</v>
      </c>
      <c r="B42" s="53">
        <v>642</v>
      </c>
      <c r="C42" s="36">
        <v>134</v>
      </c>
      <c r="D42" s="37">
        <v>91</v>
      </c>
      <c r="E42" s="37">
        <v>14</v>
      </c>
      <c r="F42" s="37">
        <v>18</v>
      </c>
      <c r="G42" s="37">
        <v>11</v>
      </c>
      <c r="H42" s="36">
        <v>153</v>
      </c>
      <c r="I42" s="37">
        <v>78</v>
      </c>
      <c r="J42" s="37">
        <v>56</v>
      </c>
      <c r="K42" s="37">
        <v>12</v>
      </c>
      <c r="L42" s="37">
        <v>7</v>
      </c>
      <c r="M42" s="36">
        <v>168</v>
      </c>
      <c r="N42" s="37">
        <v>76</v>
      </c>
      <c r="O42" s="37">
        <v>59</v>
      </c>
      <c r="P42" s="37">
        <v>13</v>
      </c>
      <c r="Q42" s="37">
        <v>15</v>
      </c>
      <c r="R42" s="37">
        <v>5</v>
      </c>
      <c r="S42" s="36">
        <v>62</v>
      </c>
      <c r="T42" s="37">
        <v>48</v>
      </c>
      <c r="U42" s="37">
        <v>14</v>
      </c>
      <c r="V42" s="38">
        <v>0</v>
      </c>
      <c r="W42" s="25">
        <v>125</v>
      </c>
    </row>
    <row r="43" spans="1:23" s="33" customFormat="1" x14ac:dyDescent="0.2">
      <c r="A43" s="39" t="s">
        <v>215</v>
      </c>
      <c r="B43" s="39">
        <f t="shared" ref="B43:W43" si="11">SUM(B39:B42)</f>
        <v>2685</v>
      </c>
      <c r="C43" s="40">
        <f t="shared" si="11"/>
        <v>581</v>
      </c>
      <c r="D43" s="41">
        <f t="shared" si="11"/>
        <v>425</v>
      </c>
      <c r="E43" s="41">
        <f t="shared" si="11"/>
        <v>68</v>
      </c>
      <c r="F43" s="41">
        <f t="shared" si="11"/>
        <v>56</v>
      </c>
      <c r="G43" s="41">
        <f t="shared" si="11"/>
        <v>32</v>
      </c>
      <c r="H43" s="40">
        <f t="shared" si="11"/>
        <v>664</v>
      </c>
      <c r="I43" s="41">
        <f t="shared" si="11"/>
        <v>385</v>
      </c>
      <c r="J43" s="41">
        <f t="shared" si="11"/>
        <v>196</v>
      </c>
      <c r="K43" s="41">
        <f t="shared" si="11"/>
        <v>54</v>
      </c>
      <c r="L43" s="41">
        <f t="shared" si="11"/>
        <v>29</v>
      </c>
      <c r="M43" s="40">
        <f t="shared" si="11"/>
        <v>683</v>
      </c>
      <c r="N43" s="41">
        <f t="shared" si="11"/>
        <v>368</v>
      </c>
      <c r="O43" s="41">
        <f t="shared" si="11"/>
        <v>192</v>
      </c>
      <c r="P43" s="41">
        <f t="shared" si="11"/>
        <v>56</v>
      </c>
      <c r="Q43" s="41">
        <f t="shared" si="11"/>
        <v>44</v>
      </c>
      <c r="R43" s="41">
        <f t="shared" si="11"/>
        <v>23</v>
      </c>
      <c r="S43" s="40">
        <f t="shared" si="11"/>
        <v>218</v>
      </c>
      <c r="T43" s="41">
        <f t="shared" si="11"/>
        <v>173</v>
      </c>
      <c r="U43" s="41">
        <f t="shared" si="11"/>
        <v>45</v>
      </c>
      <c r="V43" s="39">
        <f t="shared" si="11"/>
        <v>0</v>
      </c>
      <c r="W43" s="42">
        <f t="shared" si="11"/>
        <v>539</v>
      </c>
    </row>
    <row r="44" spans="1:23" x14ac:dyDescent="0.2">
      <c r="A44" s="43"/>
      <c r="B44" s="44"/>
      <c r="C44" s="45"/>
      <c r="D44" s="46"/>
      <c r="E44" s="46"/>
      <c r="F44" s="46"/>
      <c r="G44" s="46"/>
      <c r="H44" s="45"/>
      <c r="I44" s="46"/>
      <c r="J44" s="46"/>
      <c r="K44" s="46"/>
      <c r="L44" s="46"/>
      <c r="M44" s="45"/>
      <c r="N44" s="46"/>
      <c r="O44" s="46"/>
      <c r="P44" s="46"/>
      <c r="Q44" s="46"/>
      <c r="R44" s="46"/>
      <c r="S44" s="45"/>
      <c r="T44" s="46"/>
      <c r="U44" s="46"/>
      <c r="V44" s="44"/>
      <c r="W44" s="47"/>
    </row>
    <row r="45" spans="1:23" s="11" customFormat="1" ht="65.099999999999994" customHeight="1" x14ac:dyDescent="0.2">
      <c r="A45" s="19" t="s">
        <v>192</v>
      </c>
      <c r="B45" s="20" t="s">
        <v>65</v>
      </c>
      <c r="C45" s="20" t="s">
        <v>17</v>
      </c>
      <c r="D45" s="10" t="s">
        <v>193</v>
      </c>
      <c r="E45" s="10" t="s">
        <v>193</v>
      </c>
      <c r="F45" s="10" t="s">
        <v>193</v>
      </c>
      <c r="G45" s="10" t="s">
        <v>193</v>
      </c>
      <c r="H45" s="20" t="s">
        <v>18</v>
      </c>
      <c r="I45" s="10" t="s">
        <v>198</v>
      </c>
      <c r="J45" s="10" t="s">
        <v>198</v>
      </c>
      <c r="K45" s="10" t="s">
        <v>198</v>
      </c>
      <c r="L45" s="10" t="s">
        <v>198</v>
      </c>
      <c r="M45" s="20" t="s">
        <v>19</v>
      </c>
      <c r="N45" s="10" t="s">
        <v>200</v>
      </c>
      <c r="O45" s="10" t="s">
        <v>200</v>
      </c>
      <c r="P45" s="10" t="s">
        <v>200</v>
      </c>
      <c r="Q45" s="10" t="s">
        <v>200</v>
      </c>
      <c r="R45" s="10" t="s">
        <v>200</v>
      </c>
      <c r="S45" s="20" t="s">
        <v>20</v>
      </c>
      <c r="T45" s="10" t="s">
        <v>201</v>
      </c>
      <c r="U45" s="10" t="s">
        <v>201</v>
      </c>
      <c r="V45" s="10" t="s">
        <v>21</v>
      </c>
      <c r="W45" s="15" t="s">
        <v>66</v>
      </c>
    </row>
    <row r="46" spans="1:23" s="13" customFormat="1" ht="12.75" customHeight="1" x14ac:dyDescent="0.2">
      <c r="A46" s="119" t="s">
        <v>371</v>
      </c>
      <c r="B46" s="12"/>
      <c r="C46" s="12"/>
      <c r="D46" s="12" t="s">
        <v>194</v>
      </c>
      <c r="E46" s="12" t="s">
        <v>195</v>
      </c>
      <c r="F46" s="12" t="s">
        <v>196</v>
      </c>
      <c r="G46" s="12" t="s">
        <v>197</v>
      </c>
      <c r="H46" s="12"/>
      <c r="I46" s="12" t="s">
        <v>194</v>
      </c>
      <c r="J46" s="12" t="s">
        <v>199</v>
      </c>
      <c r="K46" s="12" t="s">
        <v>195</v>
      </c>
      <c r="L46" s="12" t="s">
        <v>197</v>
      </c>
      <c r="M46" s="12"/>
      <c r="N46" s="12" t="s">
        <v>194</v>
      </c>
      <c r="O46" s="12" t="s">
        <v>199</v>
      </c>
      <c r="P46" s="12" t="s">
        <v>195</v>
      </c>
      <c r="Q46" s="12" t="s">
        <v>196</v>
      </c>
      <c r="R46" s="12" t="s">
        <v>197</v>
      </c>
      <c r="S46" s="12"/>
      <c r="T46" s="12" t="s">
        <v>199</v>
      </c>
      <c r="U46" s="12" t="s">
        <v>196</v>
      </c>
      <c r="V46" s="12"/>
      <c r="W46" s="14"/>
    </row>
    <row r="47" spans="1:23" x14ac:dyDescent="0.2">
      <c r="A47" s="22" t="s">
        <v>98</v>
      </c>
      <c r="B47" s="53">
        <v>297</v>
      </c>
      <c r="C47" s="36">
        <v>66</v>
      </c>
      <c r="D47" s="37">
        <v>52</v>
      </c>
      <c r="E47" s="37">
        <v>4</v>
      </c>
      <c r="F47" s="37">
        <v>10</v>
      </c>
      <c r="G47" s="37">
        <v>0</v>
      </c>
      <c r="H47" s="36">
        <v>63</v>
      </c>
      <c r="I47" s="37">
        <v>47</v>
      </c>
      <c r="J47" s="37">
        <v>10</v>
      </c>
      <c r="K47" s="37">
        <v>3</v>
      </c>
      <c r="L47" s="37">
        <v>3</v>
      </c>
      <c r="M47" s="36">
        <v>69</v>
      </c>
      <c r="N47" s="37">
        <v>45</v>
      </c>
      <c r="O47" s="37">
        <v>11</v>
      </c>
      <c r="P47" s="37">
        <v>2</v>
      </c>
      <c r="Q47" s="37">
        <v>11</v>
      </c>
      <c r="R47" s="37">
        <v>0</v>
      </c>
      <c r="S47" s="36">
        <v>20</v>
      </c>
      <c r="T47" s="37">
        <v>10</v>
      </c>
      <c r="U47" s="37">
        <v>10</v>
      </c>
      <c r="V47" s="38">
        <v>0</v>
      </c>
      <c r="W47" s="25">
        <v>79</v>
      </c>
    </row>
    <row r="48" spans="1:23" x14ac:dyDescent="0.2">
      <c r="A48" s="22" t="s">
        <v>99</v>
      </c>
      <c r="B48" s="53">
        <v>627</v>
      </c>
      <c r="C48" s="36">
        <v>106</v>
      </c>
      <c r="D48" s="37">
        <v>82</v>
      </c>
      <c r="E48" s="37">
        <v>14</v>
      </c>
      <c r="F48" s="37">
        <v>7</v>
      </c>
      <c r="G48" s="37">
        <v>3</v>
      </c>
      <c r="H48" s="36">
        <v>141</v>
      </c>
      <c r="I48" s="37">
        <v>82</v>
      </c>
      <c r="J48" s="37">
        <v>50</v>
      </c>
      <c r="K48" s="37">
        <v>6</v>
      </c>
      <c r="L48" s="37">
        <v>3</v>
      </c>
      <c r="M48" s="36">
        <v>144</v>
      </c>
      <c r="N48" s="37">
        <v>80</v>
      </c>
      <c r="O48" s="37">
        <v>47</v>
      </c>
      <c r="P48" s="37">
        <v>9</v>
      </c>
      <c r="Q48" s="37">
        <v>4</v>
      </c>
      <c r="R48" s="37">
        <v>4</v>
      </c>
      <c r="S48" s="36">
        <v>57</v>
      </c>
      <c r="T48" s="37">
        <v>51</v>
      </c>
      <c r="U48" s="37">
        <v>6</v>
      </c>
      <c r="V48" s="38">
        <v>0</v>
      </c>
      <c r="W48" s="25">
        <v>179</v>
      </c>
    </row>
    <row r="49" spans="1:23" x14ac:dyDescent="0.2">
      <c r="A49" s="22" t="s">
        <v>100</v>
      </c>
      <c r="B49" s="53">
        <v>798</v>
      </c>
      <c r="C49" s="36">
        <v>149</v>
      </c>
      <c r="D49" s="37">
        <v>109</v>
      </c>
      <c r="E49" s="37">
        <v>26</v>
      </c>
      <c r="F49" s="37">
        <v>9</v>
      </c>
      <c r="G49" s="37">
        <v>5</v>
      </c>
      <c r="H49" s="36">
        <v>178</v>
      </c>
      <c r="I49" s="37">
        <v>97</v>
      </c>
      <c r="J49" s="37">
        <v>57</v>
      </c>
      <c r="K49" s="37">
        <v>20</v>
      </c>
      <c r="L49" s="37">
        <v>4</v>
      </c>
      <c r="M49" s="36">
        <v>171</v>
      </c>
      <c r="N49" s="37">
        <v>92</v>
      </c>
      <c r="O49" s="37">
        <v>50</v>
      </c>
      <c r="P49" s="37">
        <v>15</v>
      </c>
      <c r="Q49" s="37">
        <v>10</v>
      </c>
      <c r="R49" s="37">
        <v>4</v>
      </c>
      <c r="S49" s="36">
        <v>69</v>
      </c>
      <c r="T49" s="37">
        <v>54</v>
      </c>
      <c r="U49" s="37">
        <v>15</v>
      </c>
      <c r="V49" s="38">
        <v>0</v>
      </c>
      <c r="W49" s="25">
        <v>231</v>
      </c>
    </row>
    <row r="50" spans="1:23" s="33" customFormat="1" x14ac:dyDescent="0.2">
      <c r="A50" s="39" t="s">
        <v>215</v>
      </c>
      <c r="B50" s="39">
        <f t="shared" ref="B50:W50" si="12">SUM(B47:B49)</f>
        <v>1722</v>
      </c>
      <c r="C50" s="40">
        <f t="shared" si="12"/>
        <v>321</v>
      </c>
      <c r="D50" s="41">
        <f t="shared" si="12"/>
        <v>243</v>
      </c>
      <c r="E50" s="41">
        <f t="shared" si="12"/>
        <v>44</v>
      </c>
      <c r="F50" s="41">
        <f t="shared" si="12"/>
        <v>26</v>
      </c>
      <c r="G50" s="41">
        <f t="shared" si="12"/>
        <v>8</v>
      </c>
      <c r="H50" s="40">
        <f t="shared" si="12"/>
        <v>382</v>
      </c>
      <c r="I50" s="41">
        <f t="shared" si="12"/>
        <v>226</v>
      </c>
      <c r="J50" s="41">
        <f t="shared" si="12"/>
        <v>117</v>
      </c>
      <c r="K50" s="41">
        <f t="shared" si="12"/>
        <v>29</v>
      </c>
      <c r="L50" s="41">
        <f t="shared" si="12"/>
        <v>10</v>
      </c>
      <c r="M50" s="40">
        <f t="shared" si="12"/>
        <v>384</v>
      </c>
      <c r="N50" s="41">
        <f t="shared" si="12"/>
        <v>217</v>
      </c>
      <c r="O50" s="41">
        <f t="shared" si="12"/>
        <v>108</v>
      </c>
      <c r="P50" s="41">
        <f t="shared" si="12"/>
        <v>26</v>
      </c>
      <c r="Q50" s="41">
        <f t="shared" si="12"/>
        <v>25</v>
      </c>
      <c r="R50" s="41">
        <f t="shared" si="12"/>
        <v>8</v>
      </c>
      <c r="S50" s="40">
        <f t="shared" si="12"/>
        <v>146</v>
      </c>
      <c r="T50" s="41">
        <f t="shared" si="12"/>
        <v>115</v>
      </c>
      <c r="U50" s="41">
        <f t="shared" si="12"/>
        <v>31</v>
      </c>
      <c r="V50" s="39">
        <f t="shared" si="12"/>
        <v>0</v>
      </c>
      <c r="W50" s="42">
        <f t="shared" si="12"/>
        <v>489</v>
      </c>
    </row>
    <row r="51" spans="1:23" x14ac:dyDescent="0.2">
      <c r="A51" s="22" t="s">
        <v>101</v>
      </c>
      <c r="B51" s="53">
        <v>225</v>
      </c>
      <c r="C51" s="36">
        <v>47</v>
      </c>
      <c r="D51" s="37">
        <v>44</v>
      </c>
      <c r="E51" s="37">
        <v>0</v>
      </c>
      <c r="F51" s="37">
        <v>2</v>
      </c>
      <c r="G51" s="37">
        <v>1</v>
      </c>
      <c r="H51" s="36">
        <v>40</v>
      </c>
      <c r="I51" s="37">
        <v>31</v>
      </c>
      <c r="J51" s="37">
        <v>7</v>
      </c>
      <c r="K51" s="37">
        <v>1</v>
      </c>
      <c r="L51" s="37">
        <v>1</v>
      </c>
      <c r="M51" s="36">
        <v>46</v>
      </c>
      <c r="N51" s="37">
        <v>39</v>
      </c>
      <c r="O51" s="37">
        <v>6</v>
      </c>
      <c r="P51" s="37">
        <v>0</v>
      </c>
      <c r="Q51" s="37">
        <v>0</v>
      </c>
      <c r="R51" s="37">
        <v>1</v>
      </c>
      <c r="S51" s="36">
        <v>8</v>
      </c>
      <c r="T51" s="37">
        <v>6</v>
      </c>
      <c r="U51" s="37">
        <v>2</v>
      </c>
      <c r="V51" s="38">
        <v>0</v>
      </c>
      <c r="W51" s="25">
        <v>84</v>
      </c>
    </row>
    <row r="52" spans="1:23" x14ac:dyDescent="0.2">
      <c r="A52" s="22" t="s">
        <v>102</v>
      </c>
      <c r="B52" s="53">
        <v>483</v>
      </c>
      <c r="C52" s="36">
        <v>96</v>
      </c>
      <c r="D52" s="37">
        <v>69</v>
      </c>
      <c r="E52" s="37">
        <v>12</v>
      </c>
      <c r="F52" s="37">
        <v>9</v>
      </c>
      <c r="G52" s="37">
        <v>6</v>
      </c>
      <c r="H52" s="36">
        <v>109</v>
      </c>
      <c r="I52" s="37">
        <v>58</v>
      </c>
      <c r="J52" s="37">
        <v>37</v>
      </c>
      <c r="K52" s="37">
        <v>11</v>
      </c>
      <c r="L52" s="37">
        <v>3</v>
      </c>
      <c r="M52" s="36">
        <v>107</v>
      </c>
      <c r="N52" s="37">
        <v>56</v>
      </c>
      <c r="O52" s="37">
        <v>29</v>
      </c>
      <c r="P52" s="37">
        <v>9</v>
      </c>
      <c r="Q52" s="37">
        <v>10</v>
      </c>
      <c r="R52" s="37">
        <v>3</v>
      </c>
      <c r="S52" s="36">
        <v>35</v>
      </c>
      <c r="T52" s="37">
        <v>27</v>
      </c>
      <c r="U52" s="37">
        <v>8</v>
      </c>
      <c r="V52" s="38">
        <v>0</v>
      </c>
      <c r="W52" s="25">
        <v>136</v>
      </c>
    </row>
    <row r="53" spans="1:23" x14ac:dyDescent="0.2">
      <c r="A53" s="22" t="s">
        <v>103</v>
      </c>
      <c r="B53" s="53">
        <v>816</v>
      </c>
      <c r="C53" s="36">
        <v>160</v>
      </c>
      <c r="D53" s="37">
        <v>135</v>
      </c>
      <c r="E53" s="37">
        <v>21</v>
      </c>
      <c r="F53" s="37">
        <v>4</v>
      </c>
      <c r="G53" s="37">
        <v>0</v>
      </c>
      <c r="H53" s="36">
        <v>171</v>
      </c>
      <c r="I53" s="37">
        <v>113</v>
      </c>
      <c r="J53" s="37">
        <v>37</v>
      </c>
      <c r="K53" s="37">
        <v>20</v>
      </c>
      <c r="L53" s="37">
        <v>1</v>
      </c>
      <c r="M53" s="36">
        <v>167</v>
      </c>
      <c r="N53" s="37">
        <v>112</v>
      </c>
      <c r="O53" s="37">
        <v>32</v>
      </c>
      <c r="P53" s="37">
        <v>19</v>
      </c>
      <c r="Q53" s="37">
        <v>4</v>
      </c>
      <c r="R53" s="37">
        <v>0</v>
      </c>
      <c r="S53" s="36">
        <v>38</v>
      </c>
      <c r="T53" s="37">
        <v>30</v>
      </c>
      <c r="U53" s="37">
        <v>8</v>
      </c>
      <c r="V53" s="38">
        <v>1</v>
      </c>
      <c r="W53" s="25">
        <v>279</v>
      </c>
    </row>
    <row r="54" spans="1:23" s="33" customFormat="1" x14ac:dyDescent="0.2">
      <c r="A54" s="39" t="s">
        <v>215</v>
      </c>
      <c r="B54" s="39">
        <f t="shared" ref="B54:W54" si="13">SUM(B51:B53)</f>
        <v>1524</v>
      </c>
      <c r="C54" s="40">
        <f t="shared" si="13"/>
        <v>303</v>
      </c>
      <c r="D54" s="41">
        <f t="shared" si="13"/>
        <v>248</v>
      </c>
      <c r="E54" s="41">
        <f t="shared" si="13"/>
        <v>33</v>
      </c>
      <c r="F54" s="41">
        <f t="shared" si="13"/>
        <v>15</v>
      </c>
      <c r="G54" s="41">
        <f t="shared" si="13"/>
        <v>7</v>
      </c>
      <c r="H54" s="40">
        <f t="shared" si="13"/>
        <v>320</v>
      </c>
      <c r="I54" s="41">
        <f t="shared" si="13"/>
        <v>202</v>
      </c>
      <c r="J54" s="41">
        <f t="shared" si="13"/>
        <v>81</v>
      </c>
      <c r="K54" s="41">
        <f t="shared" si="13"/>
        <v>32</v>
      </c>
      <c r="L54" s="41">
        <f t="shared" si="13"/>
        <v>5</v>
      </c>
      <c r="M54" s="40">
        <f t="shared" si="13"/>
        <v>320</v>
      </c>
      <c r="N54" s="41">
        <f t="shared" si="13"/>
        <v>207</v>
      </c>
      <c r="O54" s="41">
        <f t="shared" si="13"/>
        <v>67</v>
      </c>
      <c r="P54" s="41">
        <f t="shared" si="13"/>
        <v>28</v>
      </c>
      <c r="Q54" s="41">
        <f t="shared" si="13"/>
        <v>14</v>
      </c>
      <c r="R54" s="41">
        <f t="shared" si="13"/>
        <v>4</v>
      </c>
      <c r="S54" s="40">
        <f t="shared" si="13"/>
        <v>81</v>
      </c>
      <c r="T54" s="41">
        <f t="shared" si="13"/>
        <v>63</v>
      </c>
      <c r="U54" s="41">
        <f t="shared" si="13"/>
        <v>18</v>
      </c>
      <c r="V54" s="39">
        <f t="shared" si="13"/>
        <v>1</v>
      </c>
      <c r="W54" s="42">
        <f t="shared" si="13"/>
        <v>499</v>
      </c>
    </row>
    <row r="55" spans="1:23" s="33" customFormat="1" x14ac:dyDescent="0.2">
      <c r="A55" s="48" t="s">
        <v>216</v>
      </c>
      <c r="B55" s="39">
        <f t="shared" ref="B55:W55" si="14">SUM(B54,B50,B43,B38)</f>
        <v>8010</v>
      </c>
      <c r="C55" s="40">
        <f t="shared" si="14"/>
        <v>1630</v>
      </c>
      <c r="D55" s="41">
        <f t="shared" si="14"/>
        <v>1280</v>
      </c>
      <c r="E55" s="41">
        <f t="shared" si="14"/>
        <v>175</v>
      </c>
      <c r="F55" s="41">
        <f t="shared" si="14"/>
        <v>113</v>
      </c>
      <c r="G55" s="41">
        <f t="shared" si="14"/>
        <v>62</v>
      </c>
      <c r="H55" s="40">
        <f t="shared" si="14"/>
        <v>1814</v>
      </c>
      <c r="I55" s="41">
        <f t="shared" si="14"/>
        <v>1148</v>
      </c>
      <c r="J55" s="41">
        <f t="shared" si="14"/>
        <v>464</v>
      </c>
      <c r="K55" s="41">
        <f t="shared" si="14"/>
        <v>144</v>
      </c>
      <c r="L55" s="41">
        <f t="shared" si="14"/>
        <v>58</v>
      </c>
      <c r="M55" s="40">
        <f t="shared" si="14"/>
        <v>1830</v>
      </c>
      <c r="N55" s="41">
        <f t="shared" si="14"/>
        <v>1115</v>
      </c>
      <c r="O55" s="41">
        <f t="shared" si="14"/>
        <v>431</v>
      </c>
      <c r="P55" s="41">
        <f t="shared" si="14"/>
        <v>135</v>
      </c>
      <c r="Q55" s="41">
        <f t="shared" si="14"/>
        <v>99</v>
      </c>
      <c r="R55" s="41">
        <f t="shared" si="14"/>
        <v>50</v>
      </c>
      <c r="S55" s="40">
        <f t="shared" si="14"/>
        <v>534</v>
      </c>
      <c r="T55" s="41">
        <f t="shared" si="14"/>
        <v>423</v>
      </c>
      <c r="U55" s="41">
        <f t="shared" si="14"/>
        <v>111</v>
      </c>
      <c r="V55" s="39">
        <f t="shared" si="14"/>
        <v>1</v>
      </c>
      <c r="W55" s="42">
        <f t="shared" si="14"/>
        <v>2201</v>
      </c>
    </row>
    <row r="56" spans="1:23" x14ac:dyDescent="0.2">
      <c r="A56" s="22" t="s">
        <v>104</v>
      </c>
      <c r="B56" s="53">
        <v>777</v>
      </c>
      <c r="C56" s="36">
        <v>134</v>
      </c>
      <c r="D56" s="37">
        <v>62</v>
      </c>
      <c r="E56" s="37">
        <v>23</v>
      </c>
      <c r="F56" s="37">
        <v>44</v>
      </c>
      <c r="G56" s="37">
        <v>5</v>
      </c>
      <c r="H56" s="36">
        <v>197</v>
      </c>
      <c r="I56" s="37">
        <v>51</v>
      </c>
      <c r="J56" s="37">
        <v>122</v>
      </c>
      <c r="K56" s="37">
        <v>20</v>
      </c>
      <c r="L56" s="37">
        <v>4</v>
      </c>
      <c r="M56" s="36">
        <v>217</v>
      </c>
      <c r="N56" s="37">
        <v>49</v>
      </c>
      <c r="O56" s="37">
        <v>120</v>
      </c>
      <c r="P56" s="37">
        <v>16</v>
      </c>
      <c r="Q56" s="37">
        <v>29</v>
      </c>
      <c r="R56" s="37">
        <v>3</v>
      </c>
      <c r="S56" s="36">
        <v>133</v>
      </c>
      <c r="T56" s="37">
        <v>104</v>
      </c>
      <c r="U56" s="37">
        <v>29</v>
      </c>
      <c r="V56" s="38">
        <v>0</v>
      </c>
      <c r="W56" s="25">
        <v>96</v>
      </c>
    </row>
    <row r="57" spans="1:23" x14ac:dyDescent="0.2">
      <c r="A57" s="22" t="s">
        <v>105</v>
      </c>
      <c r="B57" s="53">
        <v>555</v>
      </c>
      <c r="C57" s="36">
        <v>83</v>
      </c>
      <c r="D57" s="37">
        <v>46</v>
      </c>
      <c r="E57" s="37">
        <v>18</v>
      </c>
      <c r="F57" s="37">
        <v>17</v>
      </c>
      <c r="G57" s="37">
        <v>2</v>
      </c>
      <c r="H57" s="36">
        <v>150</v>
      </c>
      <c r="I57" s="37">
        <v>39</v>
      </c>
      <c r="J57" s="37">
        <v>94</v>
      </c>
      <c r="K57" s="37">
        <v>15</v>
      </c>
      <c r="L57" s="37">
        <v>2</v>
      </c>
      <c r="M57" s="36">
        <v>162</v>
      </c>
      <c r="N57" s="37">
        <v>44</v>
      </c>
      <c r="O57" s="37">
        <v>87</v>
      </c>
      <c r="P57" s="37">
        <v>15</v>
      </c>
      <c r="Q57" s="37">
        <v>13</v>
      </c>
      <c r="R57" s="37">
        <v>3</v>
      </c>
      <c r="S57" s="36">
        <v>85</v>
      </c>
      <c r="T57" s="37">
        <v>76</v>
      </c>
      <c r="U57" s="37">
        <v>9</v>
      </c>
      <c r="V57" s="38">
        <v>0</v>
      </c>
      <c r="W57" s="25">
        <v>75</v>
      </c>
    </row>
    <row r="58" spans="1:23" x14ac:dyDescent="0.2">
      <c r="A58" s="22" t="s">
        <v>106</v>
      </c>
      <c r="B58" s="53">
        <v>573</v>
      </c>
      <c r="C58" s="36">
        <v>96</v>
      </c>
      <c r="D58" s="37">
        <v>64</v>
      </c>
      <c r="E58" s="37">
        <v>12</v>
      </c>
      <c r="F58" s="37">
        <v>17</v>
      </c>
      <c r="G58" s="37">
        <v>3</v>
      </c>
      <c r="H58" s="36">
        <v>150</v>
      </c>
      <c r="I58" s="37">
        <v>63</v>
      </c>
      <c r="J58" s="37">
        <v>68</v>
      </c>
      <c r="K58" s="37">
        <v>17</v>
      </c>
      <c r="L58" s="37">
        <v>2</v>
      </c>
      <c r="M58" s="36">
        <v>145</v>
      </c>
      <c r="N58" s="37">
        <v>59</v>
      </c>
      <c r="O58" s="37">
        <v>59</v>
      </c>
      <c r="P58" s="37">
        <v>14</v>
      </c>
      <c r="Q58" s="37">
        <v>11</v>
      </c>
      <c r="R58" s="37">
        <v>2</v>
      </c>
      <c r="S58" s="36">
        <v>66</v>
      </c>
      <c r="T58" s="37">
        <v>57</v>
      </c>
      <c r="U58" s="37">
        <v>9</v>
      </c>
      <c r="V58" s="38">
        <v>0</v>
      </c>
      <c r="W58" s="25">
        <v>116</v>
      </c>
    </row>
    <row r="59" spans="1:23" x14ac:dyDescent="0.2">
      <c r="A59" s="22" t="s">
        <v>107</v>
      </c>
      <c r="B59" s="53">
        <v>852</v>
      </c>
      <c r="C59" s="36">
        <v>129</v>
      </c>
      <c r="D59" s="37">
        <v>65</v>
      </c>
      <c r="E59" s="37">
        <v>23</v>
      </c>
      <c r="F59" s="37">
        <v>33</v>
      </c>
      <c r="G59" s="37">
        <v>8</v>
      </c>
      <c r="H59" s="36">
        <v>216</v>
      </c>
      <c r="I59" s="37">
        <v>56</v>
      </c>
      <c r="J59" s="37">
        <v>134</v>
      </c>
      <c r="K59" s="37">
        <v>22</v>
      </c>
      <c r="L59" s="37">
        <v>4</v>
      </c>
      <c r="M59" s="36">
        <v>235</v>
      </c>
      <c r="N59" s="37">
        <v>59</v>
      </c>
      <c r="O59" s="37">
        <v>130</v>
      </c>
      <c r="P59" s="37">
        <v>18</v>
      </c>
      <c r="Q59" s="37">
        <v>24</v>
      </c>
      <c r="R59" s="37">
        <v>4</v>
      </c>
      <c r="S59" s="36">
        <v>136</v>
      </c>
      <c r="T59" s="37">
        <v>116</v>
      </c>
      <c r="U59" s="37">
        <v>20</v>
      </c>
      <c r="V59" s="38">
        <v>0</v>
      </c>
      <c r="W59" s="25">
        <v>136</v>
      </c>
    </row>
    <row r="60" spans="1:23" x14ac:dyDescent="0.2">
      <c r="A60" s="22" t="s">
        <v>108</v>
      </c>
      <c r="B60" s="53">
        <v>543</v>
      </c>
      <c r="C60" s="36">
        <v>66</v>
      </c>
      <c r="D60" s="37">
        <v>34</v>
      </c>
      <c r="E60" s="37">
        <v>16</v>
      </c>
      <c r="F60" s="37">
        <v>15</v>
      </c>
      <c r="G60" s="37">
        <v>1</v>
      </c>
      <c r="H60" s="36">
        <v>125</v>
      </c>
      <c r="I60" s="37">
        <v>34</v>
      </c>
      <c r="J60" s="37">
        <v>80</v>
      </c>
      <c r="K60" s="37">
        <v>11</v>
      </c>
      <c r="L60" s="37">
        <v>0</v>
      </c>
      <c r="M60" s="36">
        <v>134</v>
      </c>
      <c r="N60" s="37">
        <v>34</v>
      </c>
      <c r="O60" s="37">
        <v>82</v>
      </c>
      <c r="P60" s="37">
        <v>10</v>
      </c>
      <c r="Q60" s="37">
        <v>8</v>
      </c>
      <c r="R60" s="37">
        <v>0</v>
      </c>
      <c r="S60" s="36">
        <v>77</v>
      </c>
      <c r="T60" s="37">
        <v>69</v>
      </c>
      <c r="U60" s="37">
        <v>8</v>
      </c>
      <c r="V60" s="38">
        <v>0</v>
      </c>
      <c r="W60" s="25">
        <v>141</v>
      </c>
    </row>
    <row r="61" spans="1:23" s="33" customFormat="1" x14ac:dyDescent="0.2">
      <c r="A61" s="39" t="s">
        <v>214</v>
      </c>
      <c r="B61" s="39">
        <f t="shared" ref="B61:W61" si="15">SUM(B56:B60)</f>
        <v>3300</v>
      </c>
      <c r="C61" s="40">
        <f t="shared" si="15"/>
        <v>508</v>
      </c>
      <c r="D61" s="41">
        <f t="shared" si="15"/>
        <v>271</v>
      </c>
      <c r="E61" s="41">
        <f t="shared" si="15"/>
        <v>92</v>
      </c>
      <c r="F61" s="41">
        <f t="shared" si="15"/>
        <v>126</v>
      </c>
      <c r="G61" s="41">
        <f t="shared" si="15"/>
        <v>19</v>
      </c>
      <c r="H61" s="40">
        <f t="shared" si="15"/>
        <v>838</v>
      </c>
      <c r="I61" s="41">
        <f t="shared" si="15"/>
        <v>243</v>
      </c>
      <c r="J61" s="41">
        <f t="shared" si="15"/>
        <v>498</v>
      </c>
      <c r="K61" s="41">
        <f t="shared" si="15"/>
        <v>85</v>
      </c>
      <c r="L61" s="41">
        <f t="shared" si="15"/>
        <v>12</v>
      </c>
      <c r="M61" s="40">
        <f t="shared" si="15"/>
        <v>893</v>
      </c>
      <c r="N61" s="41">
        <f t="shared" si="15"/>
        <v>245</v>
      </c>
      <c r="O61" s="41">
        <f t="shared" si="15"/>
        <v>478</v>
      </c>
      <c r="P61" s="41">
        <f t="shared" si="15"/>
        <v>73</v>
      </c>
      <c r="Q61" s="41">
        <f t="shared" si="15"/>
        <v>85</v>
      </c>
      <c r="R61" s="41">
        <f t="shared" si="15"/>
        <v>12</v>
      </c>
      <c r="S61" s="40">
        <f t="shared" si="15"/>
        <v>497</v>
      </c>
      <c r="T61" s="41">
        <f t="shared" si="15"/>
        <v>422</v>
      </c>
      <c r="U61" s="41">
        <f t="shared" si="15"/>
        <v>75</v>
      </c>
      <c r="V61" s="39">
        <f t="shared" si="15"/>
        <v>0</v>
      </c>
      <c r="W61" s="42">
        <f t="shared" si="15"/>
        <v>564</v>
      </c>
    </row>
    <row r="62" spans="1:23" x14ac:dyDescent="0.2">
      <c r="A62" s="22" t="s">
        <v>109</v>
      </c>
      <c r="B62" s="53">
        <v>702</v>
      </c>
      <c r="C62" s="36">
        <v>129</v>
      </c>
      <c r="D62" s="37">
        <v>87</v>
      </c>
      <c r="E62" s="37">
        <v>20</v>
      </c>
      <c r="F62" s="37">
        <v>14</v>
      </c>
      <c r="G62" s="37">
        <v>8</v>
      </c>
      <c r="H62" s="36">
        <v>175</v>
      </c>
      <c r="I62" s="37">
        <v>72</v>
      </c>
      <c r="J62" s="37">
        <v>81</v>
      </c>
      <c r="K62" s="37">
        <v>15</v>
      </c>
      <c r="L62" s="37">
        <v>7</v>
      </c>
      <c r="M62" s="36">
        <v>189</v>
      </c>
      <c r="N62" s="37">
        <v>76</v>
      </c>
      <c r="O62" s="37">
        <v>76</v>
      </c>
      <c r="P62" s="37">
        <v>16</v>
      </c>
      <c r="Q62" s="37">
        <v>14</v>
      </c>
      <c r="R62" s="37">
        <v>7</v>
      </c>
      <c r="S62" s="36">
        <v>80</v>
      </c>
      <c r="T62" s="37">
        <v>65</v>
      </c>
      <c r="U62" s="37">
        <v>15</v>
      </c>
      <c r="V62" s="38">
        <v>1</v>
      </c>
      <c r="W62" s="25">
        <v>128</v>
      </c>
    </row>
    <row r="63" spans="1:23" x14ac:dyDescent="0.2">
      <c r="A63" s="22" t="s">
        <v>110</v>
      </c>
      <c r="B63" s="53">
        <v>798</v>
      </c>
      <c r="C63" s="36">
        <v>144</v>
      </c>
      <c r="D63" s="37">
        <v>90</v>
      </c>
      <c r="E63" s="37">
        <v>19</v>
      </c>
      <c r="F63" s="37">
        <v>27</v>
      </c>
      <c r="G63" s="37">
        <v>8</v>
      </c>
      <c r="H63" s="36">
        <v>191</v>
      </c>
      <c r="I63" s="37">
        <v>86</v>
      </c>
      <c r="J63" s="37">
        <v>83</v>
      </c>
      <c r="K63" s="37">
        <v>17</v>
      </c>
      <c r="L63" s="37">
        <v>5</v>
      </c>
      <c r="M63" s="36">
        <v>195</v>
      </c>
      <c r="N63" s="37">
        <v>80</v>
      </c>
      <c r="O63" s="37">
        <v>76</v>
      </c>
      <c r="P63" s="37">
        <v>15</v>
      </c>
      <c r="Q63" s="37">
        <v>20</v>
      </c>
      <c r="R63" s="37">
        <v>4</v>
      </c>
      <c r="S63" s="36">
        <v>87</v>
      </c>
      <c r="T63" s="37">
        <v>70</v>
      </c>
      <c r="U63" s="37">
        <v>17</v>
      </c>
      <c r="V63" s="38">
        <v>1</v>
      </c>
      <c r="W63" s="25">
        <v>180</v>
      </c>
    </row>
    <row r="64" spans="1:23" s="33" customFormat="1" x14ac:dyDescent="0.2">
      <c r="A64" s="39" t="s">
        <v>215</v>
      </c>
      <c r="B64" s="39">
        <f t="shared" ref="B64:W64" si="16">SUM(B62:B63)</f>
        <v>1500</v>
      </c>
      <c r="C64" s="40">
        <f t="shared" si="16"/>
        <v>273</v>
      </c>
      <c r="D64" s="41">
        <f t="shared" si="16"/>
        <v>177</v>
      </c>
      <c r="E64" s="41">
        <f t="shared" si="16"/>
        <v>39</v>
      </c>
      <c r="F64" s="41">
        <f t="shared" si="16"/>
        <v>41</v>
      </c>
      <c r="G64" s="41">
        <f t="shared" si="16"/>
        <v>16</v>
      </c>
      <c r="H64" s="40">
        <f t="shared" si="16"/>
        <v>366</v>
      </c>
      <c r="I64" s="41">
        <f t="shared" si="16"/>
        <v>158</v>
      </c>
      <c r="J64" s="41">
        <f t="shared" si="16"/>
        <v>164</v>
      </c>
      <c r="K64" s="41">
        <f t="shared" si="16"/>
        <v>32</v>
      </c>
      <c r="L64" s="41">
        <f t="shared" si="16"/>
        <v>12</v>
      </c>
      <c r="M64" s="40">
        <f t="shared" si="16"/>
        <v>384</v>
      </c>
      <c r="N64" s="41">
        <f t="shared" si="16"/>
        <v>156</v>
      </c>
      <c r="O64" s="41">
        <f t="shared" si="16"/>
        <v>152</v>
      </c>
      <c r="P64" s="41">
        <f t="shared" si="16"/>
        <v>31</v>
      </c>
      <c r="Q64" s="41">
        <f t="shared" si="16"/>
        <v>34</v>
      </c>
      <c r="R64" s="41">
        <f t="shared" si="16"/>
        <v>11</v>
      </c>
      <c r="S64" s="40">
        <f t="shared" si="16"/>
        <v>167</v>
      </c>
      <c r="T64" s="41">
        <f t="shared" si="16"/>
        <v>135</v>
      </c>
      <c r="U64" s="41">
        <f t="shared" si="16"/>
        <v>32</v>
      </c>
      <c r="V64" s="39">
        <f t="shared" si="16"/>
        <v>2</v>
      </c>
      <c r="W64" s="42">
        <f t="shared" si="16"/>
        <v>308</v>
      </c>
    </row>
    <row r="65" spans="1:23" x14ac:dyDescent="0.2">
      <c r="A65" s="22" t="s">
        <v>111</v>
      </c>
      <c r="B65" s="53">
        <v>1257</v>
      </c>
      <c r="C65" s="36">
        <v>196</v>
      </c>
      <c r="D65" s="37">
        <v>138</v>
      </c>
      <c r="E65" s="37">
        <v>26</v>
      </c>
      <c r="F65" s="37">
        <v>24</v>
      </c>
      <c r="G65" s="37">
        <v>8</v>
      </c>
      <c r="H65" s="36">
        <v>307</v>
      </c>
      <c r="I65" s="37">
        <v>129</v>
      </c>
      <c r="J65" s="37">
        <v>149</v>
      </c>
      <c r="K65" s="37">
        <v>19</v>
      </c>
      <c r="L65" s="37">
        <v>10</v>
      </c>
      <c r="M65" s="36">
        <v>321</v>
      </c>
      <c r="N65" s="37">
        <v>121</v>
      </c>
      <c r="O65" s="37">
        <v>151</v>
      </c>
      <c r="P65" s="37">
        <v>15</v>
      </c>
      <c r="Q65" s="37">
        <v>27</v>
      </c>
      <c r="R65" s="37">
        <v>7</v>
      </c>
      <c r="S65" s="36">
        <v>154</v>
      </c>
      <c r="T65" s="37">
        <v>126</v>
      </c>
      <c r="U65" s="37">
        <v>28</v>
      </c>
      <c r="V65" s="38">
        <v>1</v>
      </c>
      <c r="W65" s="25">
        <v>278</v>
      </c>
    </row>
    <row r="66" spans="1:23" x14ac:dyDescent="0.2">
      <c r="A66" s="22" t="s">
        <v>112</v>
      </c>
      <c r="B66" s="53">
        <v>705</v>
      </c>
      <c r="C66" s="36">
        <v>123</v>
      </c>
      <c r="D66" s="37">
        <v>72</v>
      </c>
      <c r="E66" s="37">
        <v>28</v>
      </c>
      <c r="F66" s="37">
        <v>20</v>
      </c>
      <c r="G66" s="37">
        <v>3</v>
      </c>
      <c r="H66" s="36">
        <v>167</v>
      </c>
      <c r="I66" s="37">
        <v>62</v>
      </c>
      <c r="J66" s="37">
        <v>86</v>
      </c>
      <c r="K66" s="37">
        <v>16</v>
      </c>
      <c r="L66" s="37">
        <v>3</v>
      </c>
      <c r="M66" s="36">
        <v>188</v>
      </c>
      <c r="N66" s="37">
        <v>67</v>
      </c>
      <c r="O66" s="37">
        <v>81</v>
      </c>
      <c r="P66" s="37">
        <v>18</v>
      </c>
      <c r="Q66" s="37">
        <v>20</v>
      </c>
      <c r="R66" s="37">
        <v>2</v>
      </c>
      <c r="S66" s="36">
        <v>87</v>
      </c>
      <c r="T66" s="37">
        <v>69</v>
      </c>
      <c r="U66" s="37">
        <v>18</v>
      </c>
      <c r="V66" s="38">
        <v>0</v>
      </c>
      <c r="W66" s="25">
        <v>140</v>
      </c>
    </row>
    <row r="67" spans="1:23" s="33" customFormat="1" x14ac:dyDescent="0.2">
      <c r="A67" s="39" t="s">
        <v>215</v>
      </c>
      <c r="B67" s="39">
        <f t="shared" ref="B67:W67" si="17">SUM(B65:B66)</f>
        <v>1962</v>
      </c>
      <c r="C67" s="40">
        <f t="shared" si="17"/>
        <v>319</v>
      </c>
      <c r="D67" s="41">
        <f t="shared" si="17"/>
        <v>210</v>
      </c>
      <c r="E67" s="41">
        <f t="shared" si="17"/>
        <v>54</v>
      </c>
      <c r="F67" s="41">
        <f t="shared" si="17"/>
        <v>44</v>
      </c>
      <c r="G67" s="41">
        <f t="shared" si="17"/>
        <v>11</v>
      </c>
      <c r="H67" s="40">
        <f t="shared" si="17"/>
        <v>474</v>
      </c>
      <c r="I67" s="41">
        <f t="shared" si="17"/>
        <v>191</v>
      </c>
      <c r="J67" s="41">
        <f t="shared" si="17"/>
        <v>235</v>
      </c>
      <c r="K67" s="41">
        <f t="shared" si="17"/>
        <v>35</v>
      </c>
      <c r="L67" s="41">
        <f t="shared" si="17"/>
        <v>13</v>
      </c>
      <c r="M67" s="40">
        <f t="shared" si="17"/>
        <v>509</v>
      </c>
      <c r="N67" s="41">
        <f t="shared" si="17"/>
        <v>188</v>
      </c>
      <c r="O67" s="41">
        <f t="shared" si="17"/>
        <v>232</v>
      </c>
      <c r="P67" s="41">
        <f t="shared" si="17"/>
        <v>33</v>
      </c>
      <c r="Q67" s="41">
        <f t="shared" si="17"/>
        <v>47</v>
      </c>
      <c r="R67" s="41">
        <f t="shared" si="17"/>
        <v>9</v>
      </c>
      <c r="S67" s="40">
        <f t="shared" si="17"/>
        <v>241</v>
      </c>
      <c r="T67" s="41">
        <f t="shared" si="17"/>
        <v>195</v>
      </c>
      <c r="U67" s="41">
        <f t="shared" si="17"/>
        <v>46</v>
      </c>
      <c r="V67" s="39">
        <f t="shared" si="17"/>
        <v>1</v>
      </c>
      <c r="W67" s="42">
        <f t="shared" si="17"/>
        <v>418</v>
      </c>
    </row>
    <row r="68" spans="1:23" x14ac:dyDescent="0.2">
      <c r="A68" s="22" t="s">
        <v>113</v>
      </c>
      <c r="B68" s="53">
        <v>1074</v>
      </c>
      <c r="C68" s="36">
        <v>186</v>
      </c>
      <c r="D68" s="37">
        <v>127</v>
      </c>
      <c r="E68" s="37">
        <v>25</v>
      </c>
      <c r="F68" s="37">
        <v>25</v>
      </c>
      <c r="G68" s="37">
        <v>9</v>
      </c>
      <c r="H68" s="36">
        <v>259</v>
      </c>
      <c r="I68" s="37">
        <v>119</v>
      </c>
      <c r="J68" s="37">
        <v>114</v>
      </c>
      <c r="K68" s="37">
        <v>20</v>
      </c>
      <c r="L68" s="37">
        <v>6</v>
      </c>
      <c r="M68" s="36">
        <v>272</v>
      </c>
      <c r="N68" s="37">
        <v>116</v>
      </c>
      <c r="O68" s="37">
        <v>108</v>
      </c>
      <c r="P68" s="37">
        <v>24</v>
      </c>
      <c r="Q68" s="37">
        <v>17</v>
      </c>
      <c r="R68" s="37">
        <v>7</v>
      </c>
      <c r="S68" s="36">
        <v>111</v>
      </c>
      <c r="T68" s="37">
        <v>94</v>
      </c>
      <c r="U68" s="37">
        <v>17</v>
      </c>
      <c r="V68" s="38">
        <v>0</v>
      </c>
      <c r="W68" s="25">
        <v>246</v>
      </c>
    </row>
    <row r="69" spans="1:23" x14ac:dyDescent="0.2">
      <c r="A69" s="22" t="s">
        <v>114</v>
      </c>
      <c r="B69" s="53">
        <v>693</v>
      </c>
      <c r="C69" s="36">
        <v>121</v>
      </c>
      <c r="D69" s="37">
        <v>71</v>
      </c>
      <c r="E69" s="37">
        <v>25</v>
      </c>
      <c r="F69" s="37">
        <v>18</v>
      </c>
      <c r="G69" s="37">
        <v>7</v>
      </c>
      <c r="H69" s="36">
        <v>190</v>
      </c>
      <c r="I69" s="37">
        <v>72</v>
      </c>
      <c r="J69" s="37">
        <v>86</v>
      </c>
      <c r="K69" s="37">
        <v>26</v>
      </c>
      <c r="L69" s="37">
        <v>6</v>
      </c>
      <c r="M69" s="36">
        <v>203</v>
      </c>
      <c r="N69" s="37">
        <v>75</v>
      </c>
      <c r="O69" s="37">
        <v>81</v>
      </c>
      <c r="P69" s="37">
        <v>26</v>
      </c>
      <c r="Q69" s="37">
        <v>14</v>
      </c>
      <c r="R69" s="37">
        <v>7</v>
      </c>
      <c r="S69" s="36">
        <v>95</v>
      </c>
      <c r="T69" s="37">
        <v>81</v>
      </c>
      <c r="U69" s="37">
        <v>14</v>
      </c>
      <c r="V69" s="38">
        <v>0</v>
      </c>
      <c r="W69" s="25">
        <v>84</v>
      </c>
    </row>
    <row r="70" spans="1:23" s="33" customFormat="1" x14ac:dyDescent="0.2">
      <c r="A70" s="39" t="s">
        <v>215</v>
      </c>
      <c r="B70" s="39">
        <f t="shared" ref="B70:W70" si="18">SUM(B68:B69)</f>
        <v>1767</v>
      </c>
      <c r="C70" s="40">
        <f t="shared" si="18"/>
        <v>307</v>
      </c>
      <c r="D70" s="41">
        <f t="shared" si="18"/>
        <v>198</v>
      </c>
      <c r="E70" s="41">
        <f t="shared" si="18"/>
        <v>50</v>
      </c>
      <c r="F70" s="41">
        <f t="shared" si="18"/>
        <v>43</v>
      </c>
      <c r="G70" s="41">
        <f t="shared" si="18"/>
        <v>16</v>
      </c>
      <c r="H70" s="40">
        <f t="shared" si="18"/>
        <v>449</v>
      </c>
      <c r="I70" s="41">
        <f t="shared" si="18"/>
        <v>191</v>
      </c>
      <c r="J70" s="41">
        <f t="shared" si="18"/>
        <v>200</v>
      </c>
      <c r="K70" s="41">
        <f t="shared" si="18"/>
        <v>46</v>
      </c>
      <c r="L70" s="41">
        <f t="shared" si="18"/>
        <v>12</v>
      </c>
      <c r="M70" s="40">
        <f t="shared" si="18"/>
        <v>475</v>
      </c>
      <c r="N70" s="41">
        <f t="shared" si="18"/>
        <v>191</v>
      </c>
      <c r="O70" s="41">
        <f t="shared" si="18"/>
        <v>189</v>
      </c>
      <c r="P70" s="41">
        <f t="shared" si="18"/>
        <v>50</v>
      </c>
      <c r="Q70" s="41">
        <f t="shared" si="18"/>
        <v>31</v>
      </c>
      <c r="R70" s="41">
        <f t="shared" si="18"/>
        <v>14</v>
      </c>
      <c r="S70" s="40">
        <f t="shared" si="18"/>
        <v>206</v>
      </c>
      <c r="T70" s="41">
        <f t="shared" si="18"/>
        <v>175</v>
      </c>
      <c r="U70" s="41">
        <f t="shared" si="18"/>
        <v>31</v>
      </c>
      <c r="V70" s="39">
        <f t="shared" si="18"/>
        <v>0</v>
      </c>
      <c r="W70" s="42">
        <f t="shared" si="18"/>
        <v>330</v>
      </c>
    </row>
    <row r="71" spans="1:23" x14ac:dyDescent="0.2">
      <c r="A71" s="22" t="s">
        <v>115</v>
      </c>
      <c r="B71" s="53">
        <v>669</v>
      </c>
      <c r="C71" s="36">
        <v>126</v>
      </c>
      <c r="D71" s="37">
        <v>82</v>
      </c>
      <c r="E71" s="37">
        <v>14</v>
      </c>
      <c r="F71" s="37">
        <v>21</v>
      </c>
      <c r="G71" s="37">
        <v>9</v>
      </c>
      <c r="H71" s="36">
        <v>172</v>
      </c>
      <c r="I71" s="37">
        <v>74</v>
      </c>
      <c r="J71" s="37">
        <v>74</v>
      </c>
      <c r="K71" s="37">
        <v>15</v>
      </c>
      <c r="L71" s="37">
        <v>9</v>
      </c>
      <c r="M71" s="36">
        <v>181</v>
      </c>
      <c r="N71" s="37">
        <v>75</v>
      </c>
      <c r="O71" s="37">
        <v>72</v>
      </c>
      <c r="P71" s="37">
        <v>12</v>
      </c>
      <c r="Q71" s="37">
        <v>11</v>
      </c>
      <c r="R71" s="37">
        <v>11</v>
      </c>
      <c r="S71" s="36">
        <v>75</v>
      </c>
      <c r="T71" s="37">
        <v>63</v>
      </c>
      <c r="U71" s="37">
        <v>12</v>
      </c>
      <c r="V71" s="38">
        <v>0</v>
      </c>
      <c r="W71" s="25">
        <v>115</v>
      </c>
    </row>
    <row r="72" spans="1:23" x14ac:dyDescent="0.2">
      <c r="A72" s="22" t="s">
        <v>116</v>
      </c>
      <c r="B72" s="53">
        <v>879</v>
      </c>
      <c r="C72" s="36">
        <v>143</v>
      </c>
      <c r="D72" s="37">
        <v>87</v>
      </c>
      <c r="E72" s="37">
        <v>21</v>
      </c>
      <c r="F72" s="37">
        <v>31</v>
      </c>
      <c r="G72" s="37">
        <v>4</v>
      </c>
      <c r="H72" s="36">
        <v>208</v>
      </c>
      <c r="I72" s="37">
        <v>77</v>
      </c>
      <c r="J72" s="37">
        <v>102</v>
      </c>
      <c r="K72" s="37">
        <v>22</v>
      </c>
      <c r="L72" s="37">
        <v>7</v>
      </c>
      <c r="M72" s="36">
        <v>235</v>
      </c>
      <c r="N72" s="37">
        <v>81</v>
      </c>
      <c r="O72" s="37">
        <v>100</v>
      </c>
      <c r="P72" s="37">
        <v>19</v>
      </c>
      <c r="Q72" s="37">
        <v>30</v>
      </c>
      <c r="R72" s="37">
        <v>5</v>
      </c>
      <c r="S72" s="36">
        <v>118</v>
      </c>
      <c r="T72" s="37">
        <v>91</v>
      </c>
      <c r="U72" s="37">
        <v>27</v>
      </c>
      <c r="V72" s="38">
        <v>0</v>
      </c>
      <c r="W72" s="25">
        <v>175</v>
      </c>
    </row>
    <row r="73" spans="1:23" x14ac:dyDescent="0.2">
      <c r="A73" s="22" t="s">
        <v>117</v>
      </c>
      <c r="B73" s="53">
        <v>303</v>
      </c>
      <c r="C73" s="36">
        <v>47</v>
      </c>
      <c r="D73" s="37">
        <v>32</v>
      </c>
      <c r="E73" s="37">
        <v>9</v>
      </c>
      <c r="F73" s="37">
        <v>4</v>
      </c>
      <c r="G73" s="37">
        <v>2</v>
      </c>
      <c r="H73" s="36">
        <v>79</v>
      </c>
      <c r="I73" s="37">
        <v>29</v>
      </c>
      <c r="J73" s="37">
        <v>43</v>
      </c>
      <c r="K73" s="37">
        <v>7</v>
      </c>
      <c r="L73" s="37">
        <v>0</v>
      </c>
      <c r="M73" s="36">
        <v>77</v>
      </c>
      <c r="N73" s="37">
        <v>29</v>
      </c>
      <c r="O73" s="37">
        <v>38</v>
      </c>
      <c r="P73" s="37">
        <v>7</v>
      </c>
      <c r="Q73" s="37">
        <v>3</v>
      </c>
      <c r="R73" s="37">
        <v>0</v>
      </c>
      <c r="S73" s="36">
        <v>33</v>
      </c>
      <c r="T73" s="37">
        <v>31</v>
      </c>
      <c r="U73" s="37">
        <v>2</v>
      </c>
      <c r="V73" s="38">
        <v>0</v>
      </c>
      <c r="W73" s="25">
        <v>67</v>
      </c>
    </row>
    <row r="74" spans="1:23" s="33" customFormat="1" x14ac:dyDescent="0.2">
      <c r="A74" s="39" t="s">
        <v>215</v>
      </c>
      <c r="B74" s="39">
        <f t="shared" ref="B74:W74" si="19">SUM(B71:B73)</f>
        <v>1851</v>
      </c>
      <c r="C74" s="40">
        <f t="shared" si="19"/>
        <v>316</v>
      </c>
      <c r="D74" s="41">
        <f t="shared" si="19"/>
        <v>201</v>
      </c>
      <c r="E74" s="41">
        <f t="shared" si="19"/>
        <v>44</v>
      </c>
      <c r="F74" s="41">
        <f t="shared" si="19"/>
        <v>56</v>
      </c>
      <c r="G74" s="41">
        <f t="shared" si="19"/>
        <v>15</v>
      </c>
      <c r="H74" s="40">
        <f t="shared" si="19"/>
        <v>459</v>
      </c>
      <c r="I74" s="41">
        <f t="shared" si="19"/>
        <v>180</v>
      </c>
      <c r="J74" s="41">
        <f t="shared" si="19"/>
        <v>219</v>
      </c>
      <c r="K74" s="41">
        <f t="shared" si="19"/>
        <v>44</v>
      </c>
      <c r="L74" s="41">
        <f t="shared" si="19"/>
        <v>16</v>
      </c>
      <c r="M74" s="40">
        <f t="shared" si="19"/>
        <v>493</v>
      </c>
      <c r="N74" s="41">
        <f t="shared" si="19"/>
        <v>185</v>
      </c>
      <c r="O74" s="41">
        <f t="shared" si="19"/>
        <v>210</v>
      </c>
      <c r="P74" s="41">
        <f t="shared" si="19"/>
        <v>38</v>
      </c>
      <c r="Q74" s="41">
        <f t="shared" si="19"/>
        <v>44</v>
      </c>
      <c r="R74" s="41">
        <f t="shared" si="19"/>
        <v>16</v>
      </c>
      <c r="S74" s="40">
        <f t="shared" si="19"/>
        <v>226</v>
      </c>
      <c r="T74" s="41">
        <f t="shared" si="19"/>
        <v>185</v>
      </c>
      <c r="U74" s="41">
        <f t="shared" si="19"/>
        <v>41</v>
      </c>
      <c r="V74" s="39">
        <f t="shared" si="19"/>
        <v>0</v>
      </c>
      <c r="W74" s="42">
        <f t="shared" si="19"/>
        <v>357</v>
      </c>
    </row>
    <row r="75" spans="1:23" s="33" customFormat="1" x14ac:dyDescent="0.2">
      <c r="A75" s="39" t="s">
        <v>214</v>
      </c>
      <c r="B75" s="39">
        <f t="shared" ref="B75:W75" si="20">SUM(B74,B70,B67,B64)</f>
        <v>7080</v>
      </c>
      <c r="C75" s="40">
        <f t="shared" si="20"/>
        <v>1215</v>
      </c>
      <c r="D75" s="41">
        <f t="shared" si="20"/>
        <v>786</v>
      </c>
      <c r="E75" s="41">
        <f t="shared" si="20"/>
        <v>187</v>
      </c>
      <c r="F75" s="41">
        <f t="shared" si="20"/>
        <v>184</v>
      </c>
      <c r="G75" s="41">
        <f t="shared" si="20"/>
        <v>58</v>
      </c>
      <c r="H75" s="40">
        <f t="shared" si="20"/>
        <v>1748</v>
      </c>
      <c r="I75" s="41">
        <f t="shared" si="20"/>
        <v>720</v>
      </c>
      <c r="J75" s="41">
        <f t="shared" si="20"/>
        <v>818</v>
      </c>
      <c r="K75" s="41">
        <f t="shared" si="20"/>
        <v>157</v>
      </c>
      <c r="L75" s="41">
        <f t="shared" si="20"/>
        <v>53</v>
      </c>
      <c r="M75" s="40">
        <f t="shared" si="20"/>
        <v>1861</v>
      </c>
      <c r="N75" s="41">
        <f t="shared" si="20"/>
        <v>720</v>
      </c>
      <c r="O75" s="41">
        <f t="shared" si="20"/>
        <v>783</v>
      </c>
      <c r="P75" s="41">
        <f t="shared" si="20"/>
        <v>152</v>
      </c>
      <c r="Q75" s="41">
        <f t="shared" si="20"/>
        <v>156</v>
      </c>
      <c r="R75" s="41">
        <f t="shared" si="20"/>
        <v>50</v>
      </c>
      <c r="S75" s="40">
        <f t="shared" si="20"/>
        <v>840</v>
      </c>
      <c r="T75" s="41">
        <f t="shared" si="20"/>
        <v>690</v>
      </c>
      <c r="U75" s="41">
        <f t="shared" si="20"/>
        <v>150</v>
      </c>
      <c r="V75" s="39">
        <f t="shared" si="20"/>
        <v>3</v>
      </c>
      <c r="W75" s="42">
        <f t="shared" si="20"/>
        <v>1413</v>
      </c>
    </row>
    <row r="76" spans="1:23" x14ac:dyDescent="0.2">
      <c r="A76" s="22" t="s">
        <v>118</v>
      </c>
      <c r="B76" s="53">
        <v>1116</v>
      </c>
      <c r="C76" s="36">
        <v>183</v>
      </c>
      <c r="D76" s="37">
        <v>131</v>
      </c>
      <c r="E76" s="37">
        <v>28</v>
      </c>
      <c r="F76" s="37">
        <v>12</v>
      </c>
      <c r="G76" s="37">
        <v>12</v>
      </c>
      <c r="H76" s="49">
        <v>272</v>
      </c>
      <c r="I76" s="37">
        <v>123</v>
      </c>
      <c r="J76" s="50">
        <v>119</v>
      </c>
      <c r="K76" s="37">
        <v>21</v>
      </c>
      <c r="L76" s="37">
        <v>9</v>
      </c>
      <c r="M76" s="49">
        <v>259</v>
      </c>
      <c r="N76" s="37">
        <v>101</v>
      </c>
      <c r="O76" s="50">
        <v>115</v>
      </c>
      <c r="P76" s="37">
        <v>23</v>
      </c>
      <c r="Q76" s="37">
        <v>13</v>
      </c>
      <c r="R76" s="37">
        <v>7</v>
      </c>
      <c r="S76" s="49">
        <v>98</v>
      </c>
      <c r="T76" s="50">
        <v>87</v>
      </c>
      <c r="U76" s="37">
        <v>11</v>
      </c>
      <c r="V76" s="38">
        <v>4</v>
      </c>
      <c r="W76" s="25">
        <v>300</v>
      </c>
    </row>
    <row r="77" spans="1:23" s="33" customFormat="1" x14ac:dyDescent="0.2">
      <c r="A77" s="39" t="s">
        <v>214</v>
      </c>
      <c r="B77" s="39">
        <f t="shared" ref="B77:W77" si="21">SUM(B76)</f>
        <v>1116</v>
      </c>
      <c r="C77" s="40">
        <f t="shared" si="21"/>
        <v>183</v>
      </c>
      <c r="D77" s="41">
        <f t="shared" si="21"/>
        <v>131</v>
      </c>
      <c r="E77" s="41">
        <f t="shared" si="21"/>
        <v>28</v>
      </c>
      <c r="F77" s="41">
        <f t="shared" si="21"/>
        <v>12</v>
      </c>
      <c r="G77" s="41">
        <f t="shared" si="21"/>
        <v>12</v>
      </c>
      <c r="H77" s="40">
        <f t="shared" si="21"/>
        <v>272</v>
      </c>
      <c r="I77" s="41">
        <f t="shared" si="21"/>
        <v>123</v>
      </c>
      <c r="J77" s="41">
        <f t="shared" si="21"/>
        <v>119</v>
      </c>
      <c r="K77" s="41">
        <f t="shared" si="21"/>
        <v>21</v>
      </c>
      <c r="L77" s="41">
        <f t="shared" si="21"/>
        <v>9</v>
      </c>
      <c r="M77" s="40">
        <f t="shared" si="21"/>
        <v>259</v>
      </c>
      <c r="N77" s="41">
        <f t="shared" si="21"/>
        <v>101</v>
      </c>
      <c r="O77" s="41">
        <f t="shared" si="21"/>
        <v>115</v>
      </c>
      <c r="P77" s="41">
        <f t="shared" si="21"/>
        <v>23</v>
      </c>
      <c r="Q77" s="41">
        <f t="shared" si="21"/>
        <v>13</v>
      </c>
      <c r="R77" s="41">
        <f t="shared" si="21"/>
        <v>7</v>
      </c>
      <c r="S77" s="40">
        <f t="shared" si="21"/>
        <v>98</v>
      </c>
      <c r="T77" s="41">
        <f t="shared" si="21"/>
        <v>87</v>
      </c>
      <c r="U77" s="41">
        <f t="shared" si="21"/>
        <v>11</v>
      </c>
      <c r="V77" s="39">
        <f t="shared" si="21"/>
        <v>4</v>
      </c>
      <c r="W77" s="42">
        <f t="shared" si="21"/>
        <v>300</v>
      </c>
    </row>
    <row r="78" spans="1:23" x14ac:dyDescent="0.2">
      <c r="A78" s="22" t="s">
        <v>119</v>
      </c>
      <c r="B78" s="53">
        <v>471</v>
      </c>
      <c r="C78" s="36">
        <v>59</v>
      </c>
      <c r="D78" s="37">
        <v>32</v>
      </c>
      <c r="E78" s="37">
        <v>12</v>
      </c>
      <c r="F78" s="37">
        <v>11</v>
      </c>
      <c r="G78" s="37">
        <v>4</v>
      </c>
      <c r="H78" s="36">
        <v>120</v>
      </c>
      <c r="I78" s="37">
        <v>31</v>
      </c>
      <c r="J78" s="37">
        <v>78</v>
      </c>
      <c r="K78" s="37">
        <v>9</v>
      </c>
      <c r="L78" s="37">
        <v>2</v>
      </c>
      <c r="M78" s="36">
        <v>120</v>
      </c>
      <c r="N78" s="37">
        <v>31</v>
      </c>
      <c r="O78" s="37">
        <v>73</v>
      </c>
      <c r="P78" s="37">
        <v>7</v>
      </c>
      <c r="Q78" s="37">
        <v>7</v>
      </c>
      <c r="R78" s="37">
        <v>2</v>
      </c>
      <c r="S78" s="36">
        <v>76</v>
      </c>
      <c r="T78" s="37">
        <v>67</v>
      </c>
      <c r="U78" s="37">
        <v>9</v>
      </c>
      <c r="V78" s="38">
        <v>1</v>
      </c>
      <c r="W78" s="25">
        <v>95</v>
      </c>
    </row>
    <row r="79" spans="1:23" s="33" customFormat="1" x14ac:dyDescent="0.2">
      <c r="A79" s="39" t="s">
        <v>214</v>
      </c>
      <c r="B79" s="39">
        <f t="shared" ref="B79:W79" si="22">SUM(B78)</f>
        <v>471</v>
      </c>
      <c r="C79" s="40">
        <f t="shared" si="22"/>
        <v>59</v>
      </c>
      <c r="D79" s="41">
        <f t="shared" si="22"/>
        <v>32</v>
      </c>
      <c r="E79" s="41">
        <f t="shared" si="22"/>
        <v>12</v>
      </c>
      <c r="F79" s="41">
        <f t="shared" si="22"/>
        <v>11</v>
      </c>
      <c r="G79" s="41">
        <f t="shared" si="22"/>
        <v>4</v>
      </c>
      <c r="H79" s="40">
        <f t="shared" si="22"/>
        <v>120</v>
      </c>
      <c r="I79" s="41">
        <f t="shared" si="22"/>
        <v>31</v>
      </c>
      <c r="J79" s="41">
        <f t="shared" si="22"/>
        <v>78</v>
      </c>
      <c r="K79" s="41">
        <f t="shared" si="22"/>
        <v>9</v>
      </c>
      <c r="L79" s="41">
        <f t="shared" si="22"/>
        <v>2</v>
      </c>
      <c r="M79" s="40">
        <f t="shared" si="22"/>
        <v>120</v>
      </c>
      <c r="N79" s="41">
        <f t="shared" si="22"/>
        <v>31</v>
      </c>
      <c r="O79" s="41">
        <f t="shared" si="22"/>
        <v>73</v>
      </c>
      <c r="P79" s="41">
        <f t="shared" si="22"/>
        <v>7</v>
      </c>
      <c r="Q79" s="41">
        <f t="shared" si="22"/>
        <v>7</v>
      </c>
      <c r="R79" s="41">
        <f t="shared" si="22"/>
        <v>2</v>
      </c>
      <c r="S79" s="40">
        <f t="shared" si="22"/>
        <v>76</v>
      </c>
      <c r="T79" s="41">
        <f t="shared" si="22"/>
        <v>67</v>
      </c>
      <c r="U79" s="41">
        <f t="shared" si="22"/>
        <v>9</v>
      </c>
      <c r="V79" s="39">
        <f t="shared" si="22"/>
        <v>1</v>
      </c>
      <c r="W79" s="42">
        <f t="shared" si="22"/>
        <v>95</v>
      </c>
    </row>
    <row r="80" spans="1:23" x14ac:dyDescent="0.2">
      <c r="A80" s="22" t="s">
        <v>120</v>
      </c>
      <c r="B80" s="53">
        <v>768</v>
      </c>
      <c r="C80" s="36">
        <v>104</v>
      </c>
      <c r="D80" s="37">
        <v>53</v>
      </c>
      <c r="E80" s="37">
        <v>26</v>
      </c>
      <c r="F80" s="37">
        <v>20</v>
      </c>
      <c r="G80" s="37">
        <v>5</v>
      </c>
      <c r="H80" s="36">
        <v>185</v>
      </c>
      <c r="I80" s="37">
        <v>47</v>
      </c>
      <c r="J80" s="37">
        <v>116</v>
      </c>
      <c r="K80" s="37">
        <v>20</v>
      </c>
      <c r="L80" s="37">
        <v>2</v>
      </c>
      <c r="M80" s="36">
        <v>199</v>
      </c>
      <c r="N80" s="37">
        <v>40</v>
      </c>
      <c r="O80" s="37">
        <v>117</v>
      </c>
      <c r="P80" s="37">
        <v>20</v>
      </c>
      <c r="Q80" s="37">
        <v>19</v>
      </c>
      <c r="R80" s="37">
        <v>3</v>
      </c>
      <c r="S80" s="36">
        <v>126</v>
      </c>
      <c r="T80" s="37">
        <v>104</v>
      </c>
      <c r="U80" s="37">
        <v>22</v>
      </c>
      <c r="V80" s="38">
        <v>0</v>
      </c>
      <c r="W80" s="25">
        <v>154</v>
      </c>
    </row>
    <row r="81" spans="1:23" x14ac:dyDescent="0.2">
      <c r="A81" s="22" t="s">
        <v>121</v>
      </c>
      <c r="B81" s="53">
        <v>687</v>
      </c>
      <c r="C81" s="36">
        <v>88</v>
      </c>
      <c r="D81" s="37">
        <v>42</v>
      </c>
      <c r="E81" s="37">
        <v>15</v>
      </c>
      <c r="F81" s="37">
        <v>27</v>
      </c>
      <c r="G81" s="37">
        <v>4</v>
      </c>
      <c r="H81" s="36">
        <v>164</v>
      </c>
      <c r="I81" s="37">
        <v>40</v>
      </c>
      <c r="J81" s="37">
        <v>114</v>
      </c>
      <c r="K81" s="37">
        <v>7</v>
      </c>
      <c r="L81" s="37">
        <v>3</v>
      </c>
      <c r="M81" s="36">
        <v>176</v>
      </c>
      <c r="N81" s="37">
        <v>37</v>
      </c>
      <c r="O81" s="37">
        <v>105</v>
      </c>
      <c r="P81" s="37">
        <v>7</v>
      </c>
      <c r="Q81" s="37">
        <v>25</v>
      </c>
      <c r="R81" s="37">
        <v>2</v>
      </c>
      <c r="S81" s="36">
        <v>120</v>
      </c>
      <c r="T81" s="37">
        <v>95</v>
      </c>
      <c r="U81" s="37">
        <v>25</v>
      </c>
      <c r="V81" s="38">
        <v>0</v>
      </c>
      <c r="W81" s="25">
        <v>139</v>
      </c>
    </row>
    <row r="82" spans="1:23" s="33" customFormat="1" x14ac:dyDescent="0.2">
      <c r="A82" s="39" t="s">
        <v>214</v>
      </c>
      <c r="B82" s="39">
        <f t="shared" ref="B82:W82" si="23">SUM(B80:B81)</f>
        <v>1455</v>
      </c>
      <c r="C82" s="40">
        <f t="shared" si="23"/>
        <v>192</v>
      </c>
      <c r="D82" s="41">
        <f t="shared" si="23"/>
        <v>95</v>
      </c>
      <c r="E82" s="41">
        <f t="shared" si="23"/>
        <v>41</v>
      </c>
      <c r="F82" s="41">
        <f t="shared" si="23"/>
        <v>47</v>
      </c>
      <c r="G82" s="41">
        <f t="shared" si="23"/>
        <v>9</v>
      </c>
      <c r="H82" s="40">
        <f t="shared" si="23"/>
        <v>349</v>
      </c>
      <c r="I82" s="41">
        <f t="shared" si="23"/>
        <v>87</v>
      </c>
      <c r="J82" s="41">
        <f t="shared" si="23"/>
        <v>230</v>
      </c>
      <c r="K82" s="41">
        <f t="shared" si="23"/>
        <v>27</v>
      </c>
      <c r="L82" s="41">
        <f t="shared" si="23"/>
        <v>5</v>
      </c>
      <c r="M82" s="40">
        <f t="shared" si="23"/>
        <v>375</v>
      </c>
      <c r="N82" s="41">
        <f t="shared" si="23"/>
        <v>77</v>
      </c>
      <c r="O82" s="41">
        <f t="shared" si="23"/>
        <v>222</v>
      </c>
      <c r="P82" s="41">
        <f t="shared" si="23"/>
        <v>27</v>
      </c>
      <c r="Q82" s="41">
        <f t="shared" si="23"/>
        <v>44</v>
      </c>
      <c r="R82" s="41">
        <f t="shared" si="23"/>
        <v>5</v>
      </c>
      <c r="S82" s="40">
        <f t="shared" si="23"/>
        <v>246</v>
      </c>
      <c r="T82" s="41">
        <f t="shared" si="23"/>
        <v>199</v>
      </c>
      <c r="U82" s="41">
        <f t="shared" si="23"/>
        <v>47</v>
      </c>
      <c r="V82" s="39">
        <f t="shared" si="23"/>
        <v>0</v>
      </c>
      <c r="W82" s="42">
        <f t="shared" si="23"/>
        <v>293</v>
      </c>
    </row>
    <row r="83" spans="1:23" x14ac:dyDescent="0.2">
      <c r="A83" s="22" t="s">
        <v>122</v>
      </c>
      <c r="B83" s="53">
        <v>597</v>
      </c>
      <c r="C83" s="36">
        <v>106</v>
      </c>
      <c r="D83" s="37">
        <v>70</v>
      </c>
      <c r="E83" s="37">
        <v>18</v>
      </c>
      <c r="F83" s="37">
        <v>11</v>
      </c>
      <c r="G83" s="37">
        <v>7</v>
      </c>
      <c r="H83" s="36">
        <v>136</v>
      </c>
      <c r="I83" s="37">
        <v>61</v>
      </c>
      <c r="J83" s="37">
        <v>57</v>
      </c>
      <c r="K83" s="37">
        <v>11</v>
      </c>
      <c r="L83" s="37">
        <v>7</v>
      </c>
      <c r="M83" s="36">
        <v>138</v>
      </c>
      <c r="N83" s="37">
        <v>62</v>
      </c>
      <c r="O83" s="37">
        <v>55</v>
      </c>
      <c r="P83" s="37">
        <v>10</v>
      </c>
      <c r="Q83" s="37">
        <v>7</v>
      </c>
      <c r="R83" s="37">
        <v>4</v>
      </c>
      <c r="S83" s="36">
        <v>62</v>
      </c>
      <c r="T83" s="37">
        <v>51</v>
      </c>
      <c r="U83" s="37">
        <v>11</v>
      </c>
      <c r="V83" s="38">
        <v>0</v>
      </c>
      <c r="W83" s="25">
        <v>155</v>
      </c>
    </row>
    <row r="84" spans="1:23" x14ac:dyDescent="0.2">
      <c r="A84" s="22" t="s">
        <v>123</v>
      </c>
      <c r="B84" s="53">
        <v>525</v>
      </c>
      <c r="C84" s="36">
        <v>114</v>
      </c>
      <c r="D84" s="37">
        <v>74</v>
      </c>
      <c r="E84" s="37">
        <v>18</v>
      </c>
      <c r="F84" s="37">
        <v>17</v>
      </c>
      <c r="G84" s="37">
        <v>5</v>
      </c>
      <c r="H84" s="36">
        <v>127</v>
      </c>
      <c r="I84" s="37">
        <v>59</v>
      </c>
      <c r="J84" s="37">
        <v>52</v>
      </c>
      <c r="K84" s="37">
        <v>13</v>
      </c>
      <c r="L84" s="37">
        <v>3</v>
      </c>
      <c r="M84" s="36">
        <v>139</v>
      </c>
      <c r="N84" s="37">
        <v>59</v>
      </c>
      <c r="O84" s="37">
        <v>48</v>
      </c>
      <c r="P84" s="37">
        <v>14</v>
      </c>
      <c r="Q84" s="37">
        <v>15</v>
      </c>
      <c r="R84" s="37">
        <v>3</v>
      </c>
      <c r="S84" s="36">
        <v>55</v>
      </c>
      <c r="T84" s="37">
        <v>41</v>
      </c>
      <c r="U84" s="37">
        <v>14</v>
      </c>
      <c r="V84" s="38">
        <v>0</v>
      </c>
      <c r="W84" s="25">
        <v>90</v>
      </c>
    </row>
    <row r="85" spans="1:23" x14ac:dyDescent="0.2">
      <c r="A85" s="22" t="s">
        <v>124</v>
      </c>
      <c r="B85" s="53">
        <v>519</v>
      </c>
      <c r="C85" s="36">
        <v>93</v>
      </c>
      <c r="D85" s="37">
        <v>56</v>
      </c>
      <c r="E85" s="37">
        <v>16</v>
      </c>
      <c r="F85" s="37">
        <v>15</v>
      </c>
      <c r="G85" s="37">
        <v>6</v>
      </c>
      <c r="H85" s="36">
        <v>124</v>
      </c>
      <c r="I85" s="37">
        <v>53</v>
      </c>
      <c r="J85" s="37">
        <v>51</v>
      </c>
      <c r="K85" s="37">
        <v>13</v>
      </c>
      <c r="L85" s="37">
        <v>7</v>
      </c>
      <c r="M85" s="36">
        <v>124</v>
      </c>
      <c r="N85" s="37">
        <v>49</v>
      </c>
      <c r="O85" s="37">
        <v>48</v>
      </c>
      <c r="P85" s="37">
        <v>8</v>
      </c>
      <c r="Q85" s="37">
        <v>12</v>
      </c>
      <c r="R85" s="37">
        <v>7</v>
      </c>
      <c r="S85" s="36">
        <v>62</v>
      </c>
      <c r="T85" s="37">
        <v>47</v>
      </c>
      <c r="U85" s="37">
        <v>15</v>
      </c>
      <c r="V85" s="38">
        <v>0</v>
      </c>
      <c r="W85" s="25">
        <v>116</v>
      </c>
    </row>
    <row r="86" spans="1:23" x14ac:dyDescent="0.2">
      <c r="A86" s="22" t="s">
        <v>125</v>
      </c>
      <c r="B86" s="53">
        <v>768</v>
      </c>
      <c r="C86" s="36">
        <v>148</v>
      </c>
      <c r="D86" s="37">
        <v>101</v>
      </c>
      <c r="E86" s="37">
        <v>16</v>
      </c>
      <c r="F86" s="37">
        <v>24</v>
      </c>
      <c r="G86" s="37">
        <v>7</v>
      </c>
      <c r="H86" s="36">
        <v>179</v>
      </c>
      <c r="I86" s="37">
        <v>91</v>
      </c>
      <c r="J86" s="37">
        <v>71</v>
      </c>
      <c r="K86" s="37">
        <v>11</v>
      </c>
      <c r="L86" s="37">
        <v>6</v>
      </c>
      <c r="M86" s="36">
        <v>189</v>
      </c>
      <c r="N86" s="37">
        <v>85</v>
      </c>
      <c r="O86" s="37">
        <v>67</v>
      </c>
      <c r="P86" s="37">
        <v>9</v>
      </c>
      <c r="Q86" s="37">
        <v>22</v>
      </c>
      <c r="R86" s="37">
        <v>6</v>
      </c>
      <c r="S86" s="36">
        <v>71</v>
      </c>
      <c r="T86" s="37">
        <v>51</v>
      </c>
      <c r="U86" s="37">
        <v>20</v>
      </c>
      <c r="V86" s="38">
        <v>0</v>
      </c>
      <c r="W86" s="25">
        <v>181</v>
      </c>
    </row>
    <row r="87" spans="1:23" x14ac:dyDescent="0.2">
      <c r="A87" s="22" t="s">
        <v>126</v>
      </c>
      <c r="B87" s="53">
        <v>459</v>
      </c>
      <c r="C87" s="36">
        <v>77</v>
      </c>
      <c r="D87" s="37">
        <v>44</v>
      </c>
      <c r="E87" s="37">
        <v>14</v>
      </c>
      <c r="F87" s="37">
        <v>12</v>
      </c>
      <c r="G87" s="37">
        <v>7</v>
      </c>
      <c r="H87" s="36">
        <v>105</v>
      </c>
      <c r="I87" s="37">
        <v>42</v>
      </c>
      <c r="J87" s="37">
        <v>47</v>
      </c>
      <c r="K87" s="37">
        <v>11</v>
      </c>
      <c r="L87" s="37">
        <v>5</v>
      </c>
      <c r="M87" s="36">
        <v>102</v>
      </c>
      <c r="N87" s="37">
        <v>40</v>
      </c>
      <c r="O87" s="37">
        <v>40</v>
      </c>
      <c r="P87" s="37">
        <v>7</v>
      </c>
      <c r="Q87" s="37">
        <v>11</v>
      </c>
      <c r="R87" s="37">
        <v>4</v>
      </c>
      <c r="S87" s="36">
        <v>63</v>
      </c>
      <c r="T87" s="37">
        <v>49</v>
      </c>
      <c r="U87" s="37">
        <v>14</v>
      </c>
      <c r="V87" s="38">
        <v>0</v>
      </c>
      <c r="W87" s="25">
        <v>112</v>
      </c>
    </row>
    <row r="88" spans="1:23" x14ac:dyDescent="0.2">
      <c r="A88" s="22" t="s">
        <v>127</v>
      </c>
      <c r="B88" s="53">
        <v>651</v>
      </c>
      <c r="C88" s="36">
        <v>106</v>
      </c>
      <c r="D88" s="37">
        <v>71</v>
      </c>
      <c r="E88" s="37">
        <v>10</v>
      </c>
      <c r="F88" s="37">
        <v>22</v>
      </c>
      <c r="G88" s="37">
        <v>3</v>
      </c>
      <c r="H88" s="36">
        <v>151</v>
      </c>
      <c r="I88" s="37">
        <v>61</v>
      </c>
      <c r="J88" s="37">
        <v>74</v>
      </c>
      <c r="K88" s="37">
        <v>12</v>
      </c>
      <c r="L88" s="37">
        <v>4</v>
      </c>
      <c r="M88" s="36">
        <v>160</v>
      </c>
      <c r="N88" s="37">
        <v>60</v>
      </c>
      <c r="O88" s="37">
        <v>67</v>
      </c>
      <c r="P88" s="37">
        <v>10</v>
      </c>
      <c r="Q88" s="37">
        <v>19</v>
      </c>
      <c r="R88" s="37">
        <v>4</v>
      </c>
      <c r="S88" s="36">
        <v>84</v>
      </c>
      <c r="T88" s="37">
        <v>63</v>
      </c>
      <c r="U88" s="37">
        <v>21</v>
      </c>
      <c r="V88" s="38">
        <v>1</v>
      </c>
      <c r="W88" s="25">
        <v>149</v>
      </c>
    </row>
    <row r="89" spans="1:23" x14ac:dyDescent="0.2">
      <c r="A89" s="22" t="s">
        <v>128</v>
      </c>
      <c r="B89" s="53">
        <v>399</v>
      </c>
      <c r="C89" s="36">
        <v>69</v>
      </c>
      <c r="D89" s="37">
        <v>43</v>
      </c>
      <c r="E89" s="37">
        <v>12</v>
      </c>
      <c r="F89" s="37">
        <v>11</v>
      </c>
      <c r="G89" s="37">
        <v>3</v>
      </c>
      <c r="H89" s="36">
        <v>104</v>
      </c>
      <c r="I89" s="37">
        <v>43</v>
      </c>
      <c r="J89" s="37">
        <v>50</v>
      </c>
      <c r="K89" s="37">
        <v>7</v>
      </c>
      <c r="L89" s="37">
        <v>4</v>
      </c>
      <c r="M89" s="36">
        <v>100</v>
      </c>
      <c r="N89" s="37">
        <v>39</v>
      </c>
      <c r="O89" s="37">
        <v>43</v>
      </c>
      <c r="P89" s="37">
        <v>5</v>
      </c>
      <c r="Q89" s="37">
        <v>9</v>
      </c>
      <c r="R89" s="37">
        <v>4</v>
      </c>
      <c r="S89" s="36">
        <v>54</v>
      </c>
      <c r="T89" s="37">
        <v>42</v>
      </c>
      <c r="U89" s="37">
        <v>12</v>
      </c>
      <c r="V89" s="38">
        <v>0</v>
      </c>
      <c r="W89" s="25">
        <v>72</v>
      </c>
    </row>
    <row r="90" spans="1:23" x14ac:dyDescent="0.2">
      <c r="A90" s="22" t="s">
        <v>129</v>
      </c>
      <c r="B90" s="53">
        <v>711</v>
      </c>
      <c r="C90" s="36">
        <v>131</v>
      </c>
      <c r="D90" s="37">
        <v>96</v>
      </c>
      <c r="E90" s="37">
        <v>15</v>
      </c>
      <c r="F90" s="37">
        <v>9</v>
      </c>
      <c r="G90" s="37">
        <v>11</v>
      </c>
      <c r="H90" s="36">
        <v>158</v>
      </c>
      <c r="I90" s="37">
        <v>79</v>
      </c>
      <c r="J90" s="37">
        <v>64</v>
      </c>
      <c r="K90" s="37">
        <v>5</v>
      </c>
      <c r="L90" s="37">
        <v>10</v>
      </c>
      <c r="M90" s="36">
        <v>151</v>
      </c>
      <c r="N90" s="37">
        <v>75</v>
      </c>
      <c r="O90" s="37">
        <v>50</v>
      </c>
      <c r="P90" s="37">
        <v>6</v>
      </c>
      <c r="Q90" s="37">
        <v>10</v>
      </c>
      <c r="R90" s="37">
        <v>10</v>
      </c>
      <c r="S90" s="36">
        <v>56</v>
      </c>
      <c r="T90" s="37">
        <v>49</v>
      </c>
      <c r="U90" s="37">
        <v>7</v>
      </c>
      <c r="V90" s="38">
        <v>0</v>
      </c>
      <c r="W90" s="25">
        <v>215</v>
      </c>
    </row>
    <row r="91" spans="1:23" s="33" customFormat="1" x14ac:dyDescent="0.2">
      <c r="A91" s="39" t="s">
        <v>214</v>
      </c>
      <c r="B91" s="39">
        <f t="shared" ref="B91:W91" si="24">SUM(B83:B90)</f>
        <v>4629</v>
      </c>
      <c r="C91" s="40">
        <f t="shared" si="24"/>
        <v>844</v>
      </c>
      <c r="D91" s="41">
        <f t="shared" si="24"/>
        <v>555</v>
      </c>
      <c r="E91" s="41">
        <f t="shared" si="24"/>
        <v>119</v>
      </c>
      <c r="F91" s="41">
        <f t="shared" si="24"/>
        <v>121</v>
      </c>
      <c r="G91" s="41">
        <f t="shared" si="24"/>
        <v>49</v>
      </c>
      <c r="H91" s="40">
        <f t="shared" si="24"/>
        <v>1084</v>
      </c>
      <c r="I91" s="41">
        <f t="shared" si="24"/>
        <v>489</v>
      </c>
      <c r="J91" s="41">
        <f t="shared" si="24"/>
        <v>466</v>
      </c>
      <c r="K91" s="41">
        <f t="shared" si="24"/>
        <v>83</v>
      </c>
      <c r="L91" s="41">
        <f t="shared" si="24"/>
        <v>46</v>
      </c>
      <c r="M91" s="40">
        <f t="shared" si="24"/>
        <v>1103</v>
      </c>
      <c r="N91" s="41">
        <f t="shared" si="24"/>
        <v>469</v>
      </c>
      <c r="O91" s="41">
        <f t="shared" si="24"/>
        <v>418</v>
      </c>
      <c r="P91" s="41">
        <f t="shared" si="24"/>
        <v>69</v>
      </c>
      <c r="Q91" s="41">
        <f t="shared" si="24"/>
        <v>105</v>
      </c>
      <c r="R91" s="41">
        <f t="shared" si="24"/>
        <v>42</v>
      </c>
      <c r="S91" s="40">
        <f t="shared" si="24"/>
        <v>507</v>
      </c>
      <c r="T91" s="41">
        <f t="shared" si="24"/>
        <v>393</v>
      </c>
      <c r="U91" s="41">
        <f t="shared" si="24"/>
        <v>114</v>
      </c>
      <c r="V91" s="39">
        <f t="shared" si="24"/>
        <v>1</v>
      </c>
      <c r="W91" s="42">
        <f t="shared" si="24"/>
        <v>1090</v>
      </c>
    </row>
    <row r="92" spans="1:23" s="11" customFormat="1" ht="65.099999999999994" customHeight="1" x14ac:dyDescent="0.2">
      <c r="A92" s="19" t="s">
        <v>192</v>
      </c>
      <c r="B92" s="20" t="s">
        <v>65</v>
      </c>
      <c r="C92" s="20" t="s">
        <v>17</v>
      </c>
      <c r="D92" s="10" t="s">
        <v>193</v>
      </c>
      <c r="E92" s="10" t="s">
        <v>193</v>
      </c>
      <c r="F92" s="10" t="s">
        <v>193</v>
      </c>
      <c r="G92" s="10" t="s">
        <v>193</v>
      </c>
      <c r="H92" s="20" t="s">
        <v>18</v>
      </c>
      <c r="I92" s="10" t="s">
        <v>198</v>
      </c>
      <c r="J92" s="10" t="s">
        <v>198</v>
      </c>
      <c r="K92" s="10" t="s">
        <v>198</v>
      </c>
      <c r="L92" s="10" t="s">
        <v>198</v>
      </c>
      <c r="M92" s="20" t="s">
        <v>19</v>
      </c>
      <c r="N92" s="10" t="s">
        <v>200</v>
      </c>
      <c r="O92" s="10" t="s">
        <v>200</v>
      </c>
      <c r="P92" s="10" t="s">
        <v>200</v>
      </c>
      <c r="Q92" s="10" t="s">
        <v>200</v>
      </c>
      <c r="R92" s="10" t="s">
        <v>200</v>
      </c>
      <c r="S92" s="20" t="s">
        <v>20</v>
      </c>
      <c r="T92" s="10" t="s">
        <v>201</v>
      </c>
      <c r="U92" s="10" t="s">
        <v>201</v>
      </c>
      <c r="V92" s="10" t="s">
        <v>21</v>
      </c>
      <c r="W92" s="15" t="s">
        <v>66</v>
      </c>
    </row>
    <row r="93" spans="1:23" s="13" customFormat="1" ht="12.75" customHeight="1" x14ac:dyDescent="0.2">
      <c r="A93" s="119" t="s">
        <v>371</v>
      </c>
      <c r="B93" s="12"/>
      <c r="C93" s="12"/>
      <c r="D93" s="12" t="s">
        <v>194</v>
      </c>
      <c r="E93" s="12" t="s">
        <v>195</v>
      </c>
      <c r="F93" s="12" t="s">
        <v>196</v>
      </c>
      <c r="G93" s="12" t="s">
        <v>197</v>
      </c>
      <c r="H93" s="12"/>
      <c r="I93" s="12" t="s">
        <v>194</v>
      </c>
      <c r="J93" s="12" t="s">
        <v>199</v>
      </c>
      <c r="K93" s="12" t="s">
        <v>195</v>
      </c>
      <c r="L93" s="12" t="s">
        <v>197</v>
      </c>
      <c r="M93" s="12"/>
      <c r="N93" s="12" t="s">
        <v>194</v>
      </c>
      <c r="O93" s="12" t="s">
        <v>199</v>
      </c>
      <c r="P93" s="12" t="s">
        <v>195</v>
      </c>
      <c r="Q93" s="12" t="s">
        <v>196</v>
      </c>
      <c r="R93" s="12" t="s">
        <v>197</v>
      </c>
      <c r="S93" s="12"/>
      <c r="T93" s="12" t="s">
        <v>199</v>
      </c>
      <c r="U93" s="12" t="s">
        <v>196</v>
      </c>
      <c r="V93" s="12"/>
      <c r="W93" s="14"/>
    </row>
    <row r="94" spans="1:23" x14ac:dyDescent="0.2">
      <c r="A94" s="22" t="s">
        <v>130</v>
      </c>
      <c r="B94" s="53">
        <v>789</v>
      </c>
      <c r="C94" s="36">
        <v>132</v>
      </c>
      <c r="D94" s="37">
        <v>88</v>
      </c>
      <c r="E94" s="37">
        <v>20</v>
      </c>
      <c r="F94" s="37">
        <v>23</v>
      </c>
      <c r="G94" s="37">
        <v>1</v>
      </c>
      <c r="H94" s="36">
        <v>199</v>
      </c>
      <c r="I94" s="37">
        <v>86</v>
      </c>
      <c r="J94" s="37">
        <v>91</v>
      </c>
      <c r="K94" s="37">
        <v>19</v>
      </c>
      <c r="L94" s="37">
        <v>3</v>
      </c>
      <c r="M94" s="36">
        <v>209</v>
      </c>
      <c r="N94" s="37">
        <v>75</v>
      </c>
      <c r="O94" s="37">
        <v>93</v>
      </c>
      <c r="P94" s="37">
        <v>19</v>
      </c>
      <c r="Q94" s="37">
        <v>19</v>
      </c>
      <c r="R94" s="37">
        <v>3</v>
      </c>
      <c r="S94" s="36">
        <v>97</v>
      </c>
      <c r="T94" s="37">
        <v>80</v>
      </c>
      <c r="U94" s="37">
        <v>17</v>
      </c>
      <c r="V94" s="38">
        <v>0</v>
      </c>
      <c r="W94" s="25">
        <v>152</v>
      </c>
    </row>
    <row r="95" spans="1:23" x14ac:dyDescent="0.2">
      <c r="A95" s="22" t="s">
        <v>131</v>
      </c>
      <c r="B95" s="53">
        <v>720</v>
      </c>
      <c r="C95" s="36">
        <v>105</v>
      </c>
      <c r="D95" s="37">
        <v>64</v>
      </c>
      <c r="E95" s="37">
        <v>15</v>
      </c>
      <c r="F95" s="37">
        <v>23</v>
      </c>
      <c r="G95" s="37">
        <v>3</v>
      </c>
      <c r="H95" s="36">
        <v>175</v>
      </c>
      <c r="I95" s="37">
        <v>61</v>
      </c>
      <c r="J95" s="37">
        <v>106</v>
      </c>
      <c r="K95" s="37">
        <v>7</v>
      </c>
      <c r="L95" s="37">
        <v>1</v>
      </c>
      <c r="M95" s="36">
        <v>181</v>
      </c>
      <c r="N95" s="37">
        <v>59</v>
      </c>
      <c r="O95" s="37">
        <v>91</v>
      </c>
      <c r="P95" s="37">
        <v>8</v>
      </c>
      <c r="Q95" s="37">
        <v>21</v>
      </c>
      <c r="R95" s="37">
        <v>2</v>
      </c>
      <c r="S95" s="36">
        <v>111</v>
      </c>
      <c r="T95" s="37">
        <v>91</v>
      </c>
      <c r="U95" s="37">
        <v>20</v>
      </c>
      <c r="V95" s="38">
        <v>0</v>
      </c>
      <c r="W95" s="25">
        <v>148</v>
      </c>
    </row>
    <row r="96" spans="1:23" s="33" customFormat="1" x14ac:dyDescent="0.2">
      <c r="A96" s="39" t="s">
        <v>214</v>
      </c>
      <c r="B96" s="39">
        <f t="shared" ref="B96:W96" si="25">SUM(B94:B95)</f>
        <v>1509</v>
      </c>
      <c r="C96" s="40">
        <f t="shared" si="25"/>
        <v>237</v>
      </c>
      <c r="D96" s="41">
        <f t="shared" si="25"/>
        <v>152</v>
      </c>
      <c r="E96" s="41">
        <f t="shared" si="25"/>
        <v>35</v>
      </c>
      <c r="F96" s="41">
        <f t="shared" si="25"/>
        <v>46</v>
      </c>
      <c r="G96" s="41">
        <f t="shared" si="25"/>
        <v>4</v>
      </c>
      <c r="H96" s="40">
        <f t="shared" si="25"/>
        <v>374</v>
      </c>
      <c r="I96" s="41">
        <f t="shared" si="25"/>
        <v>147</v>
      </c>
      <c r="J96" s="41">
        <f t="shared" si="25"/>
        <v>197</v>
      </c>
      <c r="K96" s="41">
        <f t="shared" si="25"/>
        <v>26</v>
      </c>
      <c r="L96" s="41">
        <f t="shared" si="25"/>
        <v>4</v>
      </c>
      <c r="M96" s="40">
        <f t="shared" si="25"/>
        <v>390</v>
      </c>
      <c r="N96" s="41">
        <f t="shared" si="25"/>
        <v>134</v>
      </c>
      <c r="O96" s="41">
        <f t="shared" si="25"/>
        <v>184</v>
      </c>
      <c r="P96" s="41">
        <f t="shared" si="25"/>
        <v>27</v>
      </c>
      <c r="Q96" s="41">
        <f t="shared" si="25"/>
        <v>40</v>
      </c>
      <c r="R96" s="41">
        <f t="shared" si="25"/>
        <v>5</v>
      </c>
      <c r="S96" s="40">
        <f t="shared" si="25"/>
        <v>208</v>
      </c>
      <c r="T96" s="41">
        <f t="shared" si="25"/>
        <v>171</v>
      </c>
      <c r="U96" s="41">
        <f t="shared" si="25"/>
        <v>37</v>
      </c>
      <c r="V96" s="39">
        <f t="shared" si="25"/>
        <v>0</v>
      </c>
      <c r="W96" s="42">
        <f t="shared" si="25"/>
        <v>300</v>
      </c>
    </row>
    <row r="97" spans="1:23" x14ac:dyDescent="0.2">
      <c r="A97" s="22" t="s">
        <v>132</v>
      </c>
      <c r="B97" s="53">
        <v>327</v>
      </c>
      <c r="C97" s="36">
        <v>68</v>
      </c>
      <c r="D97" s="37">
        <v>60</v>
      </c>
      <c r="E97" s="37">
        <v>4</v>
      </c>
      <c r="F97" s="37">
        <v>3</v>
      </c>
      <c r="G97" s="37">
        <v>1</v>
      </c>
      <c r="H97" s="36">
        <v>83</v>
      </c>
      <c r="I97" s="37">
        <v>54</v>
      </c>
      <c r="J97" s="37">
        <v>24</v>
      </c>
      <c r="K97" s="37">
        <v>4</v>
      </c>
      <c r="L97" s="37">
        <v>1</v>
      </c>
      <c r="M97" s="36">
        <v>86</v>
      </c>
      <c r="N97" s="37">
        <v>52</v>
      </c>
      <c r="O97" s="37">
        <v>26</v>
      </c>
      <c r="P97" s="37">
        <v>4</v>
      </c>
      <c r="Q97" s="37">
        <v>2</v>
      </c>
      <c r="R97" s="37">
        <v>2</v>
      </c>
      <c r="S97" s="36">
        <v>32</v>
      </c>
      <c r="T97" s="37">
        <v>24</v>
      </c>
      <c r="U97" s="37">
        <v>8</v>
      </c>
      <c r="V97" s="38">
        <v>0</v>
      </c>
      <c r="W97" s="25">
        <v>58</v>
      </c>
    </row>
    <row r="98" spans="1:23" x14ac:dyDescent="0.2">
      <c r="A98" s="22" t="s">
        <v>133</v>
      </c>
      <c r="B98" s="53">
        <v>429</v>
      </c>
      <c r="C98" s="36">
        <v>80</v>
      </c>
      <c r="D98" s="37">
        <v>56</v>
      </c>
      <c r="E98" s="37">
        <v>7</v>
      </c>
      <c r="F98" s="37">
        <v>10</v>
      </c>
      <c r="G98" s="37">
        <v>7</v>
      </c>
      <c r="H98" s="36">
        <v>105</v>
      </c>
      <c r="I98" s="37">
        <v>50</v>
      </c>
      <c r="J98" s="37">
        <v>42</v>
      </c>
      <c r="K98" s="37">
        <v>9</v>
      </c>
      <c r="L98" s="37">
        <v>4</v>
      </c>
      <c r="M98" s="36">
        <v>105</v>
      </c>
      <c r="N98" s="37">
        <v>44</v>
      </c>
      <c r="O98" s="37">
        <v>41</v>
      </c>
      <c r="P98" s="37">
        <v>8</v>
      </c>
      <c r="Q98" s="37">
        <v>6</v>
      </c>
      <c r="R98" s="37">
        <v>6</v>
      </c>
      <c r="S98" s="36">
        <v>44</v>
      </c>
      <c r="T98" s="37">
        <v>35</v>
      </c>
      <c r="U98" s="37">
        <v>9</v>
      </c>
      <c r="V98" s="38">
        <v>0</v>
      </c>
      <c r="W98" s="25">
        <v>95</v>
      </c>
    </row>
    <row r="99" spans="1:23" x14ac:dyDescent="0.2">
      <c r="A99" s="22" t="s">
        <v>134</v>
      </c>
      <c r="B99" s="53">
        <v>669</v>
      </c>
      <c r="C99" s="36">
        <v>135</v>
      </c>
      <c r="D99" s="37">
        <v>100</v>
      </c>
      <c r="E99" s="37">
        <v>10</v>
      </c>
      <c r="F99" s="37">
        <v>24</v>
      </c>
      <c r="G99" s="37">
        <v>1</v>
      </c>
      <c r="H99" s="36">
        <v>171</v>
      </c>
      <c r="I99" s="37">
        <v>88</v>
      </c>
      <c r="J99" s="37">
        <v>69</v>
      </c>
      <c r="K99" s="37">
        <v>12</v>
      </c>
      <c r="L99" s="37">
        <v>2</v>
      </c>
      <c r="M99" s="36">
        <v>178</v>
      </c>
      <c r="N99" s="37">
        <v>83</v>
      </c>
      <c r="O99" s="37">
        <v>66</v>
      </c>
      <c r="P99" s="37">
        <v>11</v>
      </c>
      <c r="Q99" s="37">
        <v>16</v>
      </c>
      <c r="R99" s="37">
        <v>2</v>
      </c>
      <c r="S99" s="36">
        <v>75</v>
      </c>
      <c r="T99" s="37">
        <v>61</v>
      </c>
      <c r="U99" s="37">
        <v>14</v>
      </c>
      <c r="V99" s="38">
        <v>0</v>
      </c>
      <c r="W99" s="25">
        <v>110</v>
      </c>
    </row>
    <row r="100" spans="1:23" x14ac:dyDescent="0.2">
      <c r="A100" s="22" t="s">
        <v>135</v>
      </c>
      <c r="B100" s="53">
        <v>1032</v>
      </c>
      <c r="C100" s="36">
        <v>182</v>
      </c>
      <c r="D100" s="37">
        <v>149</v>
      </c>
      <c r="E100" s="37">
        <v>11</v>
      </c>
      <c r="F100" s="37">
        <v>18</v>
      </c>
      <c r="G100" s="37">
        <v>4</v>
      </c>
      <c r="H100" s="36">
        <v>262</v>
      </c>
      <c r="I100" s="37">
        <v>126</v>
      </c>
      <c r="J100" s="37">
        <v>121</v>
      </c>
      <c r="K100" s="37">
        <v>8</v>
      </c>
      <c r="L100" s="37">
        <v>7</v>
      </c>
      <c r="M100" s="36">
        <v>265</v>
      </c>
      <c r="N100" s="37">
        <v>121</v>
      </c>
      <c r="O100" s="37">
        <v>117</v>
      </c>
      <c r="P100" s="37">
        <v>9</v>
      </c>
      <c r="Q100" s="37">
        <v>14</v>
      </c>
      <c r="R100" s="37">
        <v>4</v>
      </c>
      <c r="S100" s="36">
        <v>114</v>
      </c>
      <c r="T100" s="37">
        <v>102</v>
      </c>
      <c r="U100" s="37">
        <v>12</v>
      </c>
      <c r="V100" s="38">
        <v>0</v>
      </c>
      <c r="W100" s="25">
        <v>209</v>
      </c>
    </row>
    <row r="101" spans="1:23" s="33" customFormat="1" x14ac:dyDescent="0.2">
      <c r="A101" s="39" t="s">
        <v>215</v>
      </c>
      <c r="B101" s="39">
        <f t="shared" ref="B101:W101" si="26">SUM(B97:B100)</f>
        <v>2457</v>
      </c>
      <c r="C101" s="40">
        <f t="shared" si="26"/>
        <v>465</v>
      </c>
      <c r="D101" s="41">
        <f t="shared" si="26"/>
        <v>365</v>
      </c>
      <c r="E101" s="41">
        <f t="shared" si="26"/>
        <v>32</v>
      </c>
      <c r="F101" s="41">
        <f t="shared" si="26"/>
        <v>55</v>
      </c>
      <c r="G101" s="41">
        <f t="shared" si="26"/>
        <v>13</v>
      </c>
      <c r="H101" s="40">
        <f t="shared" si="26"/>
        <v>621</v>
      </c>
      <c r="I101" s="41">
        <f t="shared" si="26"/>
        <v>318</v>
      </c>
      <c r="J101" s="41">
        <f t="shared" si="26"/>
        <v>256</v>
      </c>
      <c r="K101" s="41">
        <f t="shared" si="26"/>
        <v>33</v>
      </c>
      <c r="L101" s="41">
        <f t="shared" si="26"/>
        <v>14</v>
      </c>
      <c r="M101" s="40">
        <f t="shared" si="26"/>
        <v>634</v>
      </c>
      <c r="N101" s="41">
        <f t="shared" si="26"/>
        <v>300</v>
      </c>
      <c r="O101" s="41">
        <f t="shared" si="26"/>
        <v>250</v>
      </c>
      <c r="P101" s="41">
        <f t="shared" si="26"/>
        <v>32</v>
      </c>
      <c r="Q101" s="41">
        <f t="shared" si="26"/>
        <v>38</v>
      </c>
      <c r="R101" s="41">
        <f t="shared" si="26"/>
        <v>14</v>
      </c>
      <c r="S101" s="40">
        <f t="shared" si="26"/>
        <v>265</v>
      </c>
      <c r="T101" s="41">
        <f t="shared" si="26"/>
        <v>222</v>
      </c>
      <c r="U101" s="41">
        <f t="shared" si="26"/>
        <v>43</v>
      </c>
      <c r="V101" s="39">
        <f t="shared" si="26"/>
        <v>0</v>
      </c>
      <c r="W101" s="42">
        <f t="shared" si="26"/>
        <v>472</v>
      </c>
    </row>
    <row r="102" spans="1:23" x14ac:dyDescent="0.2">
      <c r="A102" s="22" t="s">
        <v>136</v>
      </c>
      <c r="B102" s="53">
        <v>609</v>
      </c>
      <c r="C102" s="36">
        <v>127</v>
      </c>
      <c r="D102" s="37">
        <v>95</v>
      </c>
      <c r="E102" s="37">
        <v>11</v>
      </c>
      <c r="F102" s="37">
        <v>15</v>
      </c>
      <c r="G102" s="37">
        <v>6</v>
      </c>
      <c r="H102" s="36">
        <v>153</v>
      </c>
      <c r="I102" s="37">
        <v>91</v>
      </c>
      <c r="J102" s="37">
        <v>42</v>
      </c>
      <c r="K102" s="37">
        <v>13</v>
      </c>
      <c r="L102" s="37">
        <v>7</v>
      </c>
      <c r="M102" s="36">
        <v>153</v>
      </c>
      <c r="N102" s="37">
        <v>85</v>
      </c>
      <c r="O102" s="37">
        <v>42</v>
      </c>
      <c r="P102" s="37">
        <v>10</v>
      </c>
      <c r="Q102" s="37">
        <v>9</v>
      </c>
      <c r="R102" s="37">
        <v>7</v>
      </c>
      <c r="S102" s="36">
        <v>54</v>
      </c>
      <c r="T102" s="37">
        <v>38</v>
      </c>
      <c r="U102" s="37">
        <v>16</v>
      </c>
      <c r="V102" s="38">
        <v>0</v>
      </c>
      <c r="W102" s="25">
        <v>122</v>
      </c>
    </row>
    <row r="103" spans="1:23" x14ac:dyDescent="0.2">
      <c r="A103" s="22" t="s">
        <v>137</v>
      </c>
      <c r="B103" s="53">
        <v>222</v>
      </c>
      <c r="C103" s="36">
        <v>45</v>
      </c>
      <c r="D103" s="37">
        <v>33</v>
      </c>
      <c r="E103" s="37">
        <v>6</v>
      </c>
      <c r="F103" s="37">
        <v>4</v>
      </c>
      <c r="G103" s="37">
        <v>2</v>
      </c>
      <c r="H103" s="36">
        <v>56</v>
      </c>
      <c r="I103" s="37">
        <v>34</v>
      </c>
      <c r="J103" s="37">
        <v>18</v>
      </c>
      <c r="K103" s="37">
        <v>3</v>
      </c>
      <c r="L103" s="37">
        <v>1</v>
      </c>
      <c r="M103" s="36">
        <v>54</v>
      </c>
      <c r="N103" s="37">
        <v>31</v>
      </c>
      <c r="O103" s="37">
        <v>15</v>
      </c>
      <c r="P103" s="37">
        <v>4</v>
      </c>
      <c r="Q103" s="37">
        <v>4</v>
      </c>
      <c r="R103" s="37">
        <v>0</v>
      </c>
      <c r="S103" s="36">
        <v>20</v>
      </c>
      <c r="T103" s="37">
        <v>16</v>
      </c>
      <c r="U103" s="37">
        <v>4</v>
      </c>
      <c r="V103" s="38">
        <v>0</v>
      </c>
      <c r="W103" s="25">
        <v>47</v>
      </c>
    </row>
    <row r="104" spans="1:23" x14ac:dyDescent="0.2">
      <c r="A104" s="22" t="s">
        <v>138</v>
      </c>
      <c r="B104" s="53">
        <v>984</v>
      </c>
      <c r="C104" s="36">
        <v>205</v>
      </c>
      <c r="D104" s="37">
        <v>131</v>
      </c>
      <c r="E104" s="37">
        <v>37</v>
      </c>
      <c r="F104" s="37">
        <v>32</v>
      </c>
      <c r="G104" s="37">
        <v>5</v>
      </c>
      <c r="H104" s="36">
        <v>242</v>
      </c>
      <c r="I104" s="37">
        <v>118</v>
      </c>
      <c r="J104" s="37">
        <v>86</v>
      </c>
      <c r="K104" s="37">
        <v>31</v>
      </c>
      <c r="L104" s="37">
        <v>7</v>
      </c>
      <c r="M104" s="36">
        <v>260</v>
      </c>
      <c r="N104" s="37">
        <v>122</v>
      </c>
      <c r="O104" s="37">
        <v>87</v>
      </c>
      <c r="P104" s="37">
        <v>26</v>
      </c>
      <c r="Q104" s="37">
        <v>20</v>
      </c>
      <c r="R104" s="37">
        <v>5</v>
      </c>
      <c r="S104" s="36">
        <v>91</v>
      </c>
      <c r="T104" s="37">
        <v>71</v>
      </c>
      <c r="U104" s="37">
        <v>20</v>
      </c>
      <c r="V104" s="38">
        <v>0</v>
      </c>
      <c r="W104" s="25">
        <v>186</v>
      </c>
    </row>
    <row r="105" spans="1:23" x14ac:dyDescent="0.2">
      <c r="A105" s="22" t="s">
        <v>139</v>
      </c>
      <c r="B105" s="53">
        <v>711</v>
      </c>
      <c r="C105" s="36">
        <v>123</v>
      </c>
      <c r="D105" s="37">
        <v>81</v>
      </c>
      <c r="E105" s="37">
        <v>25</v>
      </c>
      <c r="F105" s="37">
        <v>16</v>
      </c>
      <c r="G105" s="37">
        <v>1</v>
      </c>
      <c r="H105" s="36">
        <v>186</v>
      </c>
      <c r="I105" s="37">
        <v>82</v>
      </c>
      <c r="J105" s="37">
        <v>83</v>
      </c>
      <c r="K105" s="37">
        <v>20</v>
      </c>
      <c r="L105" s="37">
        <v>1</v>
      </c>
      <c r="M105" s="36">
        <v>192</v>
      </c>
      <c r="N105" s="37">
        <v>77</v>
      </c>
      <c r="O105" s="37">
        <v>79</v>
      </c>
      <c r="P105" s="37">
        <v>20</v>
      </c>
      <c r="Q105" s="37">
        <v>15</v>
      </c>
      <c r="R105" s="37">
        <v>1</v>
      </c>
      <c r="S105" s="36">
        <v>90</v>
      </c>
      <c r="T105" s="37">
        <v>78</v>
      </c>
      <c r="U105" s="37">
        <v>12</v>
      </c>
      <c r="V105" s="38">
        <v>0</v>
      </c>
      <c r="W105" s="25">
        <v>120</v>
      </c>
    </row>
    <row r="106" spans="1:23" s="33" customFormat="1" x14ac:dyDescent="0.2">
      <c r="A106" s="39" t="s">
        <v>215</v>
      </c>
      <c r="B106" s="39">
        <f t="shared" ref="B106:W106" si="27">SUM(B102:B105)</f>
        <v>2526</v>
      </c>
      <c r="C106" s="40">
        <f t="shared" si="27"/>
        <v>500</v>
      </c>
      <c r="D106" s="41">
        <f t="shared" si="27"/>
        <v>340</v>
      </c>
      <c r="E106" s="41">
        <f t="shared" si="27"/>
        <v>79</v>
      </c>
      <c r="F106" s="41">
        <f t="shared" si="27"/>
        <v>67</v>
      </c>
      <c r="G106" s="41">
        <f t="shared" si="27"/>
        <v>14</v>
      </c>
      <c r="H106" s="40">
        <f t="shared" si="27"/>
        <v>637</v>
      </c>
      <c r="I106" s="41">
        <f t="shared" si="27"/>
        <v>325</v>
      </c>
      <c r="J106" s="41">
        <f t="shared" si="27"/>
        <v>229</v>
      </c>
      <c r="K106" s="41">
        <f t="shared" si="27"/>
        <v>67</v>
      </c>
      <c r="L106" s="41">
        <f t="shared" si="27"/>
        <v>16</v>
      </c>
      <c r="M106" s="40">
        <f t="shared" si="27"/>
        <v>659</v>
      </c>
      <c r="N106" s="41">
        <f t="shared" si="27"/>
        <v>315</v>
      </c>
      <c r="O106" s="41">
        <f t="shared" si="27"/>
        <v>223</v>
      </c>
      <c r="P106" s="41">
        <f t="shared" si="27"/>
        <v>60</v>
      </c>
      <c r="Q106" s="41">
        <f t="shared" si="27"/>
        <v>48</v>
      </c>
      <c r="R106" s="41">
        <f t="shared" si="27"/>
        <v>13</v>
      </c>
      <c r="S106" s="40">
        <f t="shared" si="27"/>
        <v>255</v>
      </c>
      <c r="T106" s="41">
        <f t="shared" si="27"/>
        <v>203</v>
      </c>
      <c r="U106" s="41">
        <f t="shared" si="27"/>
        <v>52</v>
      </c>
      <c r="V106" s="39">
        <f t="shared" si="27"/>
        <v>0</v>
      </c>
      <c r="W106" s="42">
        <f t="shared" si="27"/>
        <v>475</v>
      </c>
    </row>
    <row r="107" spans="1:23" x14ac:dyDescent="0.2">
      <c r="A107" s="22" t="s">
        <v>140</v>
      </c>
      <c r="B107" s="53">
        <v>357</v>
      </c>
      <c r="C107" s="36">
        <v>71</v>
      </c>
      <c r="D107" s="37">
        <v>56</v>
      </c>
      <c r="E107" s="37">
        <v>9</v>
      </c>
      <c r="F107" s="37">
        <v>4</v>
      </c>
      <c r="G107" s="37">
        <v>2</v>
      </c>
      <c r="H107" s="36">
        <v>90</v>
      </c>
      <c r="I107" s="37">
        <v>49</v>
      </c>
      <c r="J107" s="37">
        <v>30</v>
      </c>
      <c r="K107" s="37">
        <v>8</v>
      </c>
      <c r="L107" s="37">
        <v>3</v>
      </c>
      <c r="M107" s="36">
        <v>84</v>
      </c>
      <c r="N107" s="37">
        <v>47</v>
      </c>
      <c r="O107" s="37">
        <v>26</v>
      </c>
      <c r="P107" s="37">
        <v>7</v>
      </c>
      <c r="Q107" s="37">
        <v>2</v>
      </c>
      <c r="R107" s="37">
        <v>2</v>
      </c>
      <c r="S107" s="36">
        <v>28</v>
      </c>
      <c r="T107" s="37">
        <v>26</v>
      </c>
      <c r="U107" s="37">
        <v>2</v>
      </c>
      <c r="V107" s="38">
        <v>0</v>
      </c>
      <c r="W107" s="25">
        <v>84</v>
      </c>
    </row>
    <row r="108" spans="1:23" x14ac:dyDescent="0.2">
      <c r="A108" s="22" t="s">
        <v>141</v>
      </c>
      <c r="B108" s="53">
        <v>273</v>
      </c>
      <c r="C108" s="49">
        <v>52</v>
      </c>
      <c r="D108" s="50">
        <v>40</v>
      </c>
      <c r="E108" s="50">
        <v>7</v>
      </c>
      <c r="F108" s="50">
        <v>4</v>
      </c>
      <c r="G108" s="50">
        <v>1</v>
      </c>
      <c r="H108" s="49">
        <v>63</v>
      </c>
      <c r="I108" s="50">
        <v>29</v>
      </c>
      <c r="J108" s="50">
        <v>30</v>
      </c>
      <c r="K108" s="50">
        <v>3</v>
      </c>
      <c r="L108" s="50">
        <v>1</v>
      </c>
      <c r="M108" s="49">
        <v>64</v>
      </c>
      <c r="N108" s="50">
        <v>29</v>
      </c>
      <c r="O108" s="50">
        <v>26</v>
      </c>
      <c r="P108" s="50">
        <v>4</v>
      </c>
      <c r="Q108" s="50">
        <v>5</v>
      </c>
      <c r="R108" s="37">
        <v>0</v>
      </c>
      <c r="S108" s="49">
        <v>32</v>
      </c>
      <c r="T108" s="50">
        <v>28</v>
      </c>
      <c r="U108" s="50">
        <v>4</v>
      </c>
      <c r="V108" s="38">
        <v>0</v>
      </c>
      <c r="W108" s="25">
        <v>62</v>
      </c>
    </row>
    <row r="109" spans="1:23" x14ac:dyDescent="0.2">
      <c r="A109" s="22" t="s">
        <v>142</v>
      </c>
      <c r="B109" s="53">
        <v>435</v>
      </c>
      <c r="C109" s="49">
        <v>90</v>
      </c>
      <c r="D109" s="37">
        <v>67</v>
      </c>
      <c r="E109" s="50">
        <v>11</v>
      </c>
      <c r="F109" s="37">
        <v>10</v>
      </c>
      <c r="G109" s="37">
        <v>2</v>
      </c>
      <c r="H109" s="49">
        <v>109</v>
      </c>
      <c r="I109" s="50">
        <v>64</v>
      </c>
      <c r="J109" s="37">
        <v>32</v>
      </c>
      <c r="K109" s="37">
        <v>9</v>
      </c>
      <c r="L109" s="37">
        <v>4</v>
      </c>
      <c r="M109" s="36">
        <v>115</v>
      </c>
      <c r="N109" s="37">
        <v>64</v>
      </c>
      <c r="O109" s="37">
        <v>30</v>
      </c>
      <c r="P109" s="37">
        <v>8</v>
      </c>
      <c r="Q109" s="37">
        <v>11</v>
      </c>
      <c r="R109" s="37">
        <v>2</v>
      </c>
      <c r="S109" s="36">
        <v>38</v>
      </c>
      <c r="T109" s="37">
        <v>29</v>
      </c>
      <c r="U109" s="37">
        <v>9</v>
      </c>
      <c r="V109" s="38">
        <v>0</v>
      </c>
      <c r="W109" s="25">
        <v>83</v>
      </c>
    </row>
    <row r="110" spans="1:23" x14ac:dyDescent="0.2">
      <c r="A110" s="22" t="s">
        <v>143</v>
      </c>
      <c r="B110" s="53">
        <v>249</v>
      </c>
      <c r="C110" s="36">
        <v>46</v>
      </c>
      <c r="D110" s="37">
        <v>31</v>
      </c>
      <c r="E110" s="37">
        <v>4</v>
      </c>
      <c r="F110" s="37">
        <v>7</v>
      </c>
      <c r="G110" s="37">
        <v>4</v>
      </c>
      <c r="H110" s="36">
        <v>42</v>
      </c>
      <c r="I110" s="37">
        <v>32</v>
      </c>
      <c r="J110" s="37">
        <v>4</v>
      </c>
      <c r="K110" s="37">
        <v>4</v>
      </c>
      <c r="L110" s="37">
        <v>2</v>
      </c>
      <c r="M110" s="36">
        <v>46</v>
      </c>
      <c r="N110" s="37">
        <v>28</v>
      </c>
      <c r="O110" s="37">
        <v>6</v>
      </c>
      <c r="P110" s="37">
        <v>2</v>
      </c>
      <c r="Q110" s="37">
        <v>6</v>
      </c>
      <c r="R110" s="37">
        <v>4</v>
      </c>
      <c r="S110" s="36">
        <v>12</v>
      </c>
      <c r="T110" s="37">
        <v>5</v>
      </c>
      <c r="U110" s="37">
        <v>7</v>
      </c>
      <c r="V110" s="38">
        <v>1</v>
      </c>
      <c r="W110" s="25">
        <v>102</v>
      </c>
    </row>
    <row r="111" spans="1:23" s="33" customFormat="1" x14ac:dyDescent="0.2">
      <c r="A111" s="39" t="s">
        <v>215</v>
      </c>
      <c r="B111" s="39">
        <f t="shared" ref="B111:W111" si="28">SUM(B107:B110)</f>
        <v>1314</v>
      </c>
      <c r="C111" s="40">
        <f t="shared" si="28"/>
        <v>259</v>
      </c>
      <c r="D111" s="41">
        <f t="shared" si="28"/>
        <v>194</v>
      </c>
      <c r="E111" s="41">
        <f t="shared" si="28"/>
        <v>31</v>
      </c>
      <c r="F111" s="41">
        <f t="shared" si="28"/>
        <v>25</v>
      </c>
      <c r="G111" s="41">
        <f t="shared" si="28"/>
        <v>9</v>
      </c>
      <c r="H111" s="40">
        <f t="shared" si="28"/>
        <v>304</v>
      </c>
      <c r="I111" s="41">
        <f t="shared" si="28"/>
        <v>174</v>
      </c>
      <c r="J111" s="41">
        <f t="shared" si="28"/>
        <v>96</v>
      </c>
      <c r="K111" s="41">
        <f t="shared" si="28"/>
        <v>24</v>
      </c>
      <c r="L111" s="41">
        <f t="shared" si="28"/>
        <v>10</v>
      </c>
      <c r="M111" s="40">
        <f t="shared" si="28"/>
        <v>309</v>
      </c>
      <c r="N111" s="41">
        <f t="shared" si="28"/>
        <v>168</v>
      </c>
      <c r="O111" s="41">
        <f t="shared" si="28"/>
        <v>88</v>
      </c>
      <c r="P111" s="41">
        <f t="shared" si="28"/>
        <v>21</v>
      </c>
      <c r="Q111" s="41">
        <f t="shared" si="28"/>
        <v>24</v>
      </c>
      <c r="R111" s="41">
        <f t="shared" si="28"/>
        <v>8</v>
      </c>
      <c r="S111" s="40">
        <f t="shared" si="28"/>
        <v>110</v>
      </c>
      <c r="T111" s="41">
        <f t="shared" si="28"/>
        <v>88</v>
      </c>
      <c r="U111" s="41">
        <f t="shared" si="28"/>
        <v>22</v>
      </c>
      <c r="V111" s="39">
        <f t="shared" si="28"/>
        <v>1</v>
      </c>
      <c r="W111" s="42">
        <f t="shared" si="28"/>
        <v>331</v>
      </c>
    </row>
    <row r="112" spans="1:23" x14ac:dyDescent="0.2">
      <c r="A112" s="22" t="s">
        <v>144</v>
      </c>
      <c r="B112" s="53">
        <v>696</v>
      </c>
      <c r="C112" s="36">
        <v>119</v>
      </c>
      <c r="D112" s="37">
        <v>89</v>
      </c>
      <c r="E112" s="37">
        <v>9</v>
      </c>
      <c r="F112" s="37">
        <v>20</v>
      </c>
      <c r="G112" s="37">
        <v>1</v>
      </c>
      <c r="H112" s="36">
        <v>157</v>
      </c>
      <c r="I112" s="37">
        <v>78</v>
      </c>
      <c r="J112" s="37">
        <v>69</v>
      </c>
      <c r="K112" s="37">
        <v>6</v>
      </c>
      <c r="L112" s="37">
        <v>4</v>
      </c>
      <c r="M112" s="36">
        <v>178</v>
      </c>
      <c r="N112" s="37">
        <v>81</v>
      </c>
      <c r="O112" s="37">
        <v>67</v>
      </c>
      <c r="P112" s="37">
        <v>7</v>
      </c>
      <c r="Q112" s="37">
        <v>21</v>
      </c>
      <c r="R112" s="37">
        <v>2</v>
      </c>
      <c r="S112" s="36">
        <v>78</v>
      </c>
      <c r="T112" s="37">
        <v>61</v>
      </c>
      <c r="U112" s="37">
        <v>17</v>
      </c>
      <c r="V112" s="38">
        <v>3</v>
      </c>
      <c r="W112" s="25">
        <v>161</v>
      </c>
    </row>
    <row r="113" spans="1:23" x14ac:dyDescent="0.2">
      <c r="A113" s="22" t="s">
        <v>145</v>
      </c>
      <c r="B113" s="53">
        <v>711</v>
      </c>
      <c r="C113" s="36">
        <v>130</v>
      </c>
      <c r="D113" s="37">
        <v>83</v>
      </c>
      <c r="E113" s="37">
        <v>20</v>
      </c>
      <c r="F113" s="37">
        <v>23</v>
      </c>
      <c r="G113" s="37">
        <v>4</v>
      </c>
      <c r="H113" s="36">
        <v>182</v>
      </c>
      <c r="I113" s="37">
        <v>82</v>
      </c>
      <c r="J113" s="37">
        <v>79</v>
      </c>
      <c r="K113" s="37">
        <v>17</v>
      </c>
      <c r="L113" s="37">
        <v>4</v>
      </c>
      <c r="M113" s="36">
        <v>199</v>
      </c>
      <c r="N113" s="37">
        <v>80</v>
      </c>
      <c r="O113" s="37">
        <v>77</v>
      </c>
      <c r="P113" s="37">
        <v>21</v>
      </c>
      <c r="Q113" s="37">
        <v>17</v>
      </c>
      <c r="R113" s="37">
        <v>4</v>
      </c>
      <c r="S113" s="36">
        <v>85</v>
      </c>
      <c r="T113" s="37">
        <v>67</v>
      </c>
      <c r="U113" s="37">
        <v>18</v>
      </c>
      <c r="V113" s="38">
        <v>1</v>
      </c>
      <c r="W113" s="25">
        <v>114</v>
      </c>
    </row>
    <row r="114" spans="1:23" x14ac:dyDescent="0.2">
      <c r="A114" s="22" t="s">
        <v>146</v>
      </c>
      <c r="B114" s="53">
        <v>1239</v>
      </c>
      <c r="C114" s="36">
        <v>224</v>
      </c>
      <c r="D114" s="37">
        <v>153</v>
      </c>
      <c r="E114" s="37">
        <v>23</v>
      </c>
      <c r="F114" s="37">
        <v>36</v>
      </c>
      <c r="G114" s="37">
        <v>12</v>
      </c>
      <c r="H114" s="36">
        <v>309</v>
      </c>
      <c r="I114" s="37">
        <v>139</v>
      </c>
      <c r="J114" s="37">
        <v>139</v>
      </c>
      <c r="K114" s="37">
        <v>21</v>
      </c>
      <c r="L114" s="37">
        <v>10</v>
      </c>
      <c r="M114" s="36">
        <v>318</v>
      </c>
      <c r="N114" s="37">
        <v>134</v>
      </c>
      <c r="O114" s="37">
        <v>128</v>
      </c>
      <c r="P114" s="37">
        <v>19</v>
      </c>
      <c r="Q114" s="37">
        <v>25</v>
      </c>
      <c r="R114" s="37">
        <v>12</v>
      </c>
      <c r="S114" s="36">
        <v>137</v>
      </c>
      <c r="T114" s="37">
        <v>119</v>
      </c>
      <c r="U114" s="37">
        <v>18</v>
      </c>
      <c r="V114" s="38">
        <v>1</v>
      </c>
      <c r="W114" s="25">
        <v>250</v>
      </c>
    </row>
    <row r="115" spans="1:23" x14ac:dyDescent="0.2">
      <c r="A115" s="22" t="s">
        <v>147</v>
      </c>
      <c r="B115" s="53">
        <v>768</v>
      </c>
      <c r="C115" s="36">
        <v>163</v>
      </c>
      <c r="D115" s="37">
        <v>120</v>
      </c>
      <c r="E115" s="37">
        <v>26</v>
      </c>
      <c r="F115" s="37">
        <v>13</v>
      </c>
      <c r="G115" s="37">
        <v>4</v>
      </c>
      <c r="H115" s="36">
        <v>210</v>
      </c>
      <c r="I115" s="37">
        <v>116</v>
      </c>
      <c r="J115" s="37">
        <v>68</v>
      </c>
      <c r="K115" s="37">
        <v>20</v>
      </c>
      <c r="L115" s="37">
        <v>6</v>
      </c>
      <c r="M115" s="36">
        <v>202</v>
      </c>
      <c r="N115" s="37">
        <v>109</v>
      </c>
      <c r="O115" s="37">
        <v>61</v>
      </c>
      <c r="P115" s="37">
        <v>17</v>
      </c>
      <c r="Q115" s="37">
        <v>10</v>
      </c>
      <c r="R115" s="37">
        <v>5</v>
      </c>
      <c r="S115" s="36">
        <v>68</v>
      </c>
      <c r="T115" s="37">
        <v>56</v>
      </c>
      <c r="U115" s="37">
        <v>12</v>
      </c>
      <c r="V115" s="38">
        <v>0</v>
      </c>
      <c r="W115" s="25">
        <v>125</v>
      </c>
    </row>
    <row r="116" spans="1:23" s="33" customFormat="1" x14ac:dyDescent="0.2">
      <c r="A116" s="39" t="s">
        <v>215</v>
      </c>
      <c r="B116" s="39">
        <f t="shared" ref="B116:W116" si="29">SUM(B112:B115)</f>
        <v>3414</v>
      </c>
      <c r="C116" s="40">
        <f t="shared" si="29"/>
        <v>636</v>
      </c>
      <c r="D116" s="41">
        <f t="shared" si="29"/>
        <v>445</v>
      </c>
      <c r="E116" s="41">
        <f t="shared" si="29"/>
        <v>78</v>
      </c>
      <c r="F116" s="41">
        <f t="shared" si="29"/>
        <v>92</v>
      </c>
      <c r="G116" s="41">
        <f t="shared" si="29"/>
        <v>21</v>
      </c>
      <c r="H116" s="40">
        <f t="shared" si="29"/>
        <v>858</v>
      </c>
      <c r="I116" s="41">
        <f t="shared" si="29"/>
        <v>415</v>
      </c>
      <c r="J116" s="41">
        <f t="shared" si="29"/>
        <v>355</v>
      </c>
      <c r="K116" s="41">
        <f t="shared" si="29"/>
        <v>64</v>
      </c>
      <c r="L116" s="41">
        <f t="shared" si="29"/>
        <v>24</v>
      </c>
      <c r="M116" s="40">
        <f t="shared" si="29"/>
        <v>897</v>
      </c>
      <c r="N116" s="41">
        <f t="shared" si="29"/>
        <v>404</v>
      </c>
      <c r="O116" s="41">
        <f t="shared" si="29"/>
        <v>333</v>
      </c>
      <c r="P116" s="41">
        <f t="shared" si="29"/>
        <v>64</v>
      </c>
      <c r="Q116" s="41">
        <f t="shared" si="29"/>
        <v>73</v>
      </c>
      <c r="R116" s="41">
        <f t="shared" si="29"/>
        <v>23</v>
      </c>
      <c r="S116" s="40">
        <f t="shared" si="29"/>
        <v>368</v>
      </c>
      <c r="T116" s="41">
        <f t="shared" si="29"/>
        <v>303</v>
      </c>
      <c r="U116" s="41">
        <f t="shared" si="29"/>
        <v>65</v>
      </c>
      <c r="V116" s="39">
        <f t="shared" si="29"/>
        <v>5</v>
      </c>
      <c r="W116" s="42">
        <f t="shared" si="29"/>
        <v>650</v>
      </c>
    </row>
    <row r="117" spans="1:23" x14ac:dyDescent="0.2">
      <c r="A117" s="22" t="s">
        <v>148</v>
      </c>
      <c r="B117" s="53">
        <v>687</v>
      </c>
      <c r="C117" s="36">
        <v>138</v>
      </c>
      <c r="D117" s="37">
        <v>93</v>
      </c>
      <c r="E117" s="37">
        <v>15</v>
      </c>
      <c r="F117" s="37">
        <v>19</v>
      </c>
      <c r="G117" s="37">
        <v>11</v>
      </c>
      <c r="H117" s="36">
        <v>167</v>
      </c>
      <c r="I117" s="37">
        <v>79</v>
      </c>
      <c r="J117" s="37">
        <v>65</v>
      </c>
      <c r="K117" s="37">
        <v>13</v>
      </c>
      <c r="L117" s="37">
        <v>10</v>
      </c>
      <c r="M117" s="36">
        <v>178</v>
      </c>
      <c r="N117" s="37">
        <v>82</v>
      </c>
      <c r="O117" s="37">
        <v>56</v>
      </c>
      <c r="P117" s="37">
        <v>13</v>
      </c>
      <c r="Q117" s="37">
        <v>19</v>
      </c>
      <c r="R117" s="37">
        <v>8</v>
      </c>
      <c r="S117" s="36">
        <v>75</v>
      </c>
      <c r="T117" s="37">
        <v>54</v>
      </c>
      <c r="U117" s="37">
        <v>21</v>
      </c>
      <c r="V117" s="38">
        <v>0</v>
      </c>
      <c r="W117" s="25">
        <v>129</v>
      </c>
    </row>
    <row r="118" spans="1:23" x14ac:dyDescent="0.2">
      <c r="A118" s="22" t="s">
        <v>149</v>
      </c>
      <c r="B118" s="53">
        <v>459</v>
      </c>
      <c r="C118" s="36">
        <v>99</v>
      </c>
      <c r="D118" s="37">
        <v>61</v>
      </c>
      <c r="E118" s="37">
        <v>10</v>
      </c>
      <c r="F118" s="37">
        <v>20</v>
      </c>
      <c r="G118" s="37">
        <v>8</v>
      </c>
      <c r="H118" s="36">
        <v>111</v>
      </c>
      <c r="I118" s="37">
        <v>54</v>
      </c>
      <c r="J118" s="37">
        <v>42</v>
      </c>
      <c r="K118" s="37">
        <v>7</v>
      </c>
      <c r="L118" s="37">
        <v>8</v>
      </c>
      <c r="M118" s="36">
        <v>122</v>
      </c>
      <c r="N118" s="37">
        <v>53</v>
      </c>
      <c r="O118" s="37">
        <v>37</v>
      </c>
      <c r="P118" s="37">
        <v>5</v>
      </c>
      <c r="Q118" s="37">
        <v>20</v>
      </c>
      <c r="R118" s="37">
        <v>7</v>
      </c>
      <c r="S118" s="36">
        <v>43</v>
      </c>
      <c r="T118" s="37">
        <v>27</v>
      </c>
      <c r="U118" s="37">
        <v>16</v>
      </c>
      <c r="V118" s="38">
        <v>0</v>
      </c>
      <c r="W118" s="25">
        <v>84</v>
      </c>
    </row>
    <row r="119" spans="1:23" x14ac:dyDescent="0.2">
      <c r="A119" s="22" t="s">
        <v>150</v>
      </c>
      <c r="B119" s="53">
        <v>816</v>
      </c>
      <c r="C119" s="36">
        <v>161</v>
      </c>
      <c r="D119" s="37">
        <v>119</v>
      </c>
      <c r="E119" s="37">
        <v>21</v>
      </c>
      <c r="F119" s="37">
        <v>14</v>
      </c>
      <c r="G119" s="37">
        <v>7</v>
      </c>
      <c r="H119" s="36">
        <v>189</v>
      </c>
      <c r="I119" s="37">
        <v>111</v>
      </c>
      <c r="J119" s="37">
        <v>52</v>
      </c>
      <c r="K119" s="37">
        <v>17</v>
      </c>
      <c r="L119" s="37">
        <v>9</v>
      </c>
      <c r="M119" s="36">
        <v>191</v>
      </c>
      <c r="N119" s="37">
        <v>106</v>
      </c>
      <c r="O119" s="37">
        <v>49</v>
      </c>
      <c r="P119" s="37">
        <v>17</v>
      </c>
      <c r="Q119" s="37">
        <v>11</v>
      </c>
      <c r="R119" s="37">
        <v>8</v>
      </c>
      <c r="S119" s="36">
        <v>56</v>
      </c>
      <c r="T119" s="37">
        <v>41</v>
      </c>
      <c r="U119" s="37">
        <v>15</v>
      </c>
      <c r="V119" s="38">
        <v>0</v>
      </c>
      <c r="W119" s="25">
        <v>219</v>
      </c>
    </row>
    <row r="120" spans="1:23" x14ac:dyDescent="0.2">
      <c r="A120" s="22" t="s">
        <v>151</v>
      </c>
      <c r="B120" s="53">
        <v>822</v>
      </c>
      <c r="C120" s="36">
        <v>173</v>
      </c>
      <c r="D120" s="37">
        <v>127</v>
      </c>
      <c r="E120" s="37">
        <v>20</v>
      </c>
      <c r="F120" s="37">
        <v>20</v>
      </c>
      <c r="G120" s="37">
        <v>6</v>
      </c>
      <c r="H120" s="36">
        <v>198</v>
      </c>
      <c r="I120" s="37">
        <v>116</v>
      </c>
      <c r="J120" s="37">
        <v>60</v>
      </c>
      <c r="K120" s="37">
        <v>16</v>
      </c>
      <c r="L120" s="37">
        <v>6</v>
      </c>
      <c r="M120" s="36">
        <v>209</v>
      </c>
      <c r="N120" s="37">
        <v>117</v>
      </c>
      <c r="O120" s="37">
        <v>56</v>
      </c>
      <c r="P120" s="37">
        <v>13</v>
      </c>
      <c r="Q120" s="37">
        <v>18</v>
      </c>
      <c r="R120" s="37">
        <v>5</v>
      </c>
      <c r="S120" s="36">
        <v>61</v>
      </c>
      <c r="T120" s="37">
        <v>46</v>
      </c>
      <c r="U120" s="37">
        <v>15</v>
      </c>
      <c r="V120" s="38">
        <v>0</v>
      </c>
      <c r="W120" s="25">
        <v>181</v>
      </c>
    </row>
    <row r="121" spans="1:23" s="33" customFormat="1" x14ac:dyDescent="0.2">
      <c r="A121" s="39" t="s">
        <v>215</v>
      </c>
      <c r="B121" s="39">
        <f t="shared" ref="B121:W121" si="30">SUM(B117:B120)</f>
        <v>2784</v>
      </c>
      <c r="C121" s="40">
        <f t="shared" si="30"/>
        <v>571</v>
      </c>
      <c r="D121" s="41">
        <f t="shared" si="30"/>
        <v>400</v>
      </c>
      <c r="E121" s="41">
        <f t="shared" si="30"/>
        <v>66</v>
      </c>
      <c r="F121" s="41">
        <f t="shared" si="30"/>
        <v>73</v>
      </c>
      <c r="G121" s="41">
        <f t="shared" si="30"/>
        <v>32</v>
      </c>
      <c r="H121" s="40">
        <f t="shared" si="30"/>
        <v>665</v>
      </c>
      <c r="I121" s="41">
        <f t="shared" si="30"/>
        <v>360</v>
      </c>
      <c r="J121" s="41">
        <f t="shared" si="30"/>
        <v>219</v>
      </c>
      <c r="K121" s="41">
        <f t="shared" si="30"/>
        <v>53</v>
      </c>
      <c r="L121" s="41">
        <f t="shared" si="30"/>
        <v>33</v>
      </c>
      <c r="M121" s="40">
        <f t="shared" si="30"/>
        <v>700</v>
      </c>
      <c r="N121" s="41">
        <f t="shared" si="30"/>
        <v>358</v>
      </c>
      <c r="O121" s="41">
        <f t="shared" si="30"/>
        <v>198</v>
      </c>
      <c r="P121" s="41">
        <f t="shared" si="30"/>
        <v>48</v>
      </c>
      <c r="Q121" s="41">
        <f t="shared" si="30"/>
        <v>68</v>
      </c>
      <c r="R121" s="41">
        <f t="shared" si="30"/>
        <v>28</v>
      </c>
      <c r="S121" s="40">
        <f t="shared" si="30"/>
        <v>235</v>
      </c>
      <c r="T121" s="41">
        <f t="shared" si="30"/>
        <v>168</v>
      </c>
      <c r="U121" s="41">
        <f t="shared" si="30"/>
        <v>67</v>
      </c>
      <c r="V121" s="39">
        <f t="shared" si="30"/>
        <v>0</v>
      </c>
      <c r="W121" s="42">
        <f t="shared" si="30"/>
        <v>613</v>
      </c>
    </row>
    <row r="122" spans="1:23" x14ac:dyDescent="0.2">
      <c r="A122" s="22" t="s">
        <v>152</v>
      </c>
      <c r="B122" s="53">
        <v>369</v>
      </c>
      <c r="C122" s="49">
        <v>75</v>
      </c>
      <c r="D122" s="50">
        <v>57</v>
      </c>
      <c r="E122" s="50">
        <v>4</v>
      </c>
      <c r="F122" s="50">
        <v>10</v>
      </c>
      <c r="G122" s="50">
        <v>4</v>
      </c>
      <c r="H122" s="49">
        <v>88</v>
      </c>
      <c r="I122" s="50">
        <v>50</v>
      </c>
      <c r="J122" s="50">
        <v>28</v>
      </c>
      <c r="K122" s="50">
        <v>5</v>
      </c>
      <c r="L122" s="50">
        <v>5</v>
      </c>
      <c r="M122" s="49">
        <v>88</v>
      </c>
      <c r="N122" s="50">
        <v>48</v>
      </c>
      <c r="O122" s="50">
        <v>23</v>
      </c>
      <c r="P122" s="50">
        <v>3</v>
      </c>
      <c r="Q122" s="50">
        <v>8</v>
      </c>
      <c r="R122" s="50">
        <v>6</v>
      </c>
      <c r="S122" s="49">
        <v>32</v>
      </c>
      <c r="T122" s="50">
        <v>24</v>
      </c>
      <c r="U122" s="50">
        <v>8</v>
      </c>
      <c r="V122" s="38">
        <v>0</v>
      </c>
      <c r="W122" s="25">
        <v>86</v>
      </c>
    </row>
    <row r="123" spans="1:23" x14ac:dyDescent="0.2">
      <c r="A123" s="22" t="s">
        <v>153</v>
      </c>
      <c r="B123" s="53">
        <v>408</v>
      </c>
      <c r="C123" s="49">
        <v>77</v>
      </c>
      <c r="D123" s="50">
        <v>65</v>
      </c>
      <c r="E123" s="50">
        <v>9</v>
      </c>
      <c r="F123" s="50">
        <v>1</v>
      </c>
      <c r="G123" s="50">
        <v>2</v>
      </c>
      <c r="H123" s="49">
        <v>99</v>
      </c>
      <c r="I123" s="50">
        <v>56</v>
      </c>
      <c r="J123" s="50">
        <v>35</v>
      </c>
      <c r="K123" s="50">
        <v>7</v>
      </c>
      <c r="L123" s="50">
        <v>1</v>
      </c>
      <c r="M123" s="49">
        <v>98</v>
      </c>
      <c r="N123" s="50">
        <v>58</v>
      </c>
      <c r="O123" s="50">
        <v>31</v>
      </c>
      <c r="P123" s="50">
        <v>6</v>
      </c>
      <c r="Q123" s="37">
        <v>1</v>
      </c>
      <c r="R123" s="50">
        <v>2</v>
      </c>
      <c r="S123" s="49">
        <v>26</v>
      </c>
      <c r="T123" s="50">
        <v>20</v>
      </c>
      <c r="U123" s="50">
        <v>6</v>
      </c>
      <c r="V123" s="38">
        <v>0</v>
      </c>
      <c r="W123" s="25">
        <v>108</v>
      </c>
    </row>
    <row r="124" spans="1:23" x14ac:dyDescent="0.2">
      <c r="A124" s="22" t="s">
        <v>154</v>
      </c>
      <c r="B124" s="53">
        <v>330</v>
      </c>
      <c r="C124" s="36">
        <v>61</v>
      </c>
      <c r="D124" s="37">
        <v>41</v>
      </c>
      <c r="E124" s="37">
        <v>3</v>
      </c>
      <c r="F124" s="37">
        <v>11</v>
      </c>
      <c r="G124" s="37">
        <v>6</v>
      </c>
      <c r="H124" s="36">
        <v>75</v>
      </c>
      <c r="I124" s="37">
        <v>42</v>
      </c>
      <c r="J124" s="37">
        <v>18</v>
      </c>
      <c r="K124" s="37">
        <v>7</v>
      </c>
      <c r="L124" s="37">
        <v>8</v>
      </c>
      <c r="M124" s="36">
        <v>78</v>
      </c>
      <c r="N124" s="37">
        <v>38</v>
      </c>
      <c r="O124" s="37">
        <v>17</v>
      </c>
      <c r="P124" s="37">
        <v>4</v>
      </c>
      <c r="Q124" s="37">
        <v>8</v>
      </c>
      <c r="R124" s="37">
        <v>11</v>
      </c>
      <c r="S124" s="36">
        <v>25</v>
      </c>
      <c r="T124" s="37">
        <v>18</v>
      </c>
      <c r="U124" s="37">
        <v>7</v>
      </c>
      <c r="V124" s="38">
        <v>0</v>
      </c>
      <c r="W124" s="25">
        <v>91</v>
      </c>
    </row>
    <row r="125" spans="1:23" x14ac:dyDescent="0.2">
      <c r="A125" s="22" t="s">
        <v>155</v>
      </c>
      <c r="B125" s="53">
        <v>1206</v>
      </c>
      <c r="C125" s="36">
        <v>210</v>
      </c>
      <c r="D125" s="37">
        <v>158</v>
      </c>
      <c r="E125" s="37">
        <v>22</v>
      </c>
      <c r="F125" s="37">
        <v>21</v>
      </c>
      <c r="G125" s="37">
        <v>9</v>
      </c>
      <c r="H125" s="36">
        <v>278</v>
      </c>
      <c r="I125" s="37">
        <v>146</v>
      </c>
      <c r="J125" s="37">
        <v>96</v>
      </c>
      <c r="K125" s="37">
        <v>25</v>
      </c>
      <c r="L125" s="37">
        <v>11</v>
      </c>
      <c r="M125" s="36">
        <v>292</v>
      </c>
      <c r="N125" s="37">
        <v>142</v>
      </c>
      <c r="O125" s="37">
        <v>89</v>
      </c>
      <c r="P125" s="37">
        <v>30</v>
      </c>
      <c r="Q125" s="37">
        <v>22</v>
      </c>
      <c r="R125" s="37">
        <v>9</v>
      </c>
      <c r="S125" s="36">
        <v>104</v>
      </c>
      <c r="T125" s="37">
        <v>81</v>
      </c>
      <c r="U125" s="37">
        <v>23</v>
      </c>
      <c r="V125" s="38">
        <v>0</v>
      </c>
      <c r="W125" s="25">
        <v>322</v>
      </c>
    </row>
    <row r="126" spans="1:23" s="33" customFormat="1" x14ac:dyDescent="0.2">
      <c r="A126" s="39" t="s">
        <v>215</v>
      </c>
      <c r="B126" s="39">
        <f t="shared" ref="B126:W126" si="31">SUM(B122:B125)</f>
        <v>2313</v>
      </c>
      <c r="C126" s="40">
        <f t="shared" si="31"/>
        <v>423</v>
      </c>
      <c r="D126" s="41">
        <f t="shared" si="31"/>
        <v>321</v>
      </c>
      <c r="E126" s="41">
        <f t="shared" si="31"/>
        <v>38</v>
      </c>
      <c r="F126" s="41">
        <f t="shared" si="31"/>
        <v>43</v>
      </c>
      <c r="G126" s="41">
        <f t="shared" si="31"/>
        <v>21</v>
      </c>
      <c r="H126" s="40">
        <f t="shared" si="31"/>
        <v>540</v>
      </c>
      <c r="I126" s="41">
        <f t="shared" si="31"/>
        <v>294</v>
      </c>
      <c r="J126" s="41">
        <f t="shared" si="31"/>
        <v>177</v>
      </c>
      <c r="K126" s="41">
        <f t="shared" si="31"/>
        <v>44</v>
      </c>
      <c r="L126" s="41">
        <f t="shared" si="31"/>
        <v>25</v>
      </c>
      <c r="M126" s="40">
        <f t="shared" si="31"/>
        <v>556</v>
      </c>
      <c r="N126" s="41">
        <f t="shared" si="31"/>
        <v>286</v>
      </c>
      <c r="O126" s="41">
        <f t="shared" si="31"/>
        <v>160</v>
      </c>
      <c r="P126" s="41">
        <f t="shared" si="31"/>
        <v>43</v>
      </c>
      <c r="Q126" s="41">
        <f t="shared" si="31"/>
        <v>39</v>
      </c>
      <c r="R126" s="41">
        <f t="shared" si="31"/>
        <v>28</v>
      </c>
      <c r="S126" s="40">
        <f t="shared" si="31"/>
        <v>187</v>
      </c>
      <c r="T126" s="41">
        <f t="shared" si="31"/>
        <v>143</v>
      </c>
      <c r="U126" s="41">
        <f t="shared" si="31"/>
        <v>44</v>
      </c>
      <c r="V126" s="39">
        <f t="shared" si="31"/>
        <v>0</v>
      </c>
      <c r="W126" s="42">
        <f t="shared" si="31"/>
        <v>607</v>
      </c>
    </row>
    <row r="127" spans="1:23" s="33" customFormat="1" x14ac:dyDescent="0.2">
      <c r="A127" s="48" t="s">
        <v>216</v>
      </c>
      <c r="B127" s="39">
        <f t="shared" ref="B127:W127" si="32">SUM(B126,B121,B116,B111,B106,B101)</f>
        <v>14808</v>
      </c>
      <c r="C127" s="40">
        <f t="shared" si="32"/>
        <v>2854</v>
      </c>
      <c r="D127" s="41">
        <f t="shared" si="32"/>
        <v>2065</v>
      </c>
      <c r="E127" s="41">
        <f t="shared" si="32"/>
        <v>324</v>
      </c>
      <c r="F127" s="41">
        <f t="shared" si="32"/>
        <v>355</v>
      </c>
      <c r="G127" s="41">
        <f t="shared" si="32"/>
        <v>110</v>
      </c>
      <c r="H127" s="40">
        <f t="shared" si="32"/>
        <v>3625</v>
      </c>
      <c r="I127" s="41">
        <f t="shared" si="32"/>
        <v>1886</v>
      </c>
      <c r="J127" s="41">
        <f t="shared" si="32"/>
        <v>1332</v>
      </c>
      <c r="K127" s="41">
        <f t="shared" si="32"/>
        <v>285</v>
      </c>
      <c r="L127" s="41">
        <f t="shared" si="32"/>
        <v>122</v>
      </c>
      <c r="M127" s="40">
        <f t="shared" si="32"/>
        <v>3755</v>
      </c>
      <c r="N127" s="41">
        <f t="shared" si="32"/>
        <v>1831</v>
      </c>
      <c r="O127" s="41">
        <f t="shared" si="32"/>
        <v>1252</v>
      </c>
      <c r="P127" s="41">
        <f t="shared" si="32"/>
        <v>268</v>
      </c>
      <c r="Q127" s="41">
        <f t="shared" si="32"/>
        <v>290</v>
      </c>
      <c r="R127" s="41">
        <f t="shared" si="32"/>
        <v>114</v>
      </c>
      <c r="S127" s="40">
        <f t="shared" si="32"/>
        <v>1420</v>
      </c>
      <c r="T127" s="41">
        <f t="shared" si="32"/>
        <v>1127</v>
      </c>
      <c r="U127" s="41">
        <f t="shared" si="32"/>
        <v>293</v>
      </c>
      <c r="V127" s="39">
        <f t="shared" si="32"/>
        <v>6</v>
      </c>
      <c r="W127" s="42">
        <f t="shared" si="32"/>
        <v>3148</v>
      </c>
    </row>
    <row r="128" spans="1:23" x14ac:dyDescent="0.2">
      <c r="A128" s="22" t="s">
        <v>156</v>
      </c>
      <c r="B128" s="53">
        <v>678</v>
      </c>
      <c r="C128" s="49">
        <v>115</v>
      </c>
      <c r="D128" s="50">
        <v>78</v>
      </c>
      <c r="E128" s="50">
        <v>14</v>
      </c>
      <c r="F128" s="50">
        <v>18</v>
      </c>
      <c r="G128" s="50">
        <v>5</v>
      </c>
      <c r="H128" s="49">
        <v>165</v>
      </c>
      <c r="I128" s="50">
        <v>73</v>
      </c>
      <c r="J128" s="50">
        <v>76</v>
      </c>
      <c r="K128" s="50">
        <v>13</v>
      </c>
      <c r="L128" s="50">
        <v>3</v>
      </c>
      <c r="M128" s="49">
        <v>171</v>
      </c>
      <c r="N128" s="50">
        <v>73</v>
      </c>
      <c r="O128" s="50">
        <v>70</v>
      </c>
      <c r="P128" s="50">
        <v>15</v>
      </c>
      <c r="Q128" s="50">
        <v>10</v>
      </c>
      <c r="R128" s="50">
        <v>3</v>
      </c>
      <c r="S128" s="49">
        <v>81</v>
      </c>
      <c r="T128" s="50">
        <v>65</v>
      </c>
      <c r="U128" s="50">
        <v>16</v>
      </c>
      <c r="V128" s="38">
        <v>0</v>
      </c>
      <c r="W128" s="25">
        <v>146</v>
      </c>
    </row>
    <row r="129" spans="1:23" x14ac:dyDescent="0.2">
      <c r="A129" s="22" t="s">
        <v>157</v>
      </c>
      <c r="B129" s="53">
        <v>750</v>
      </c>
      <c r="C129" s="49">
        <v>139</v>
      </c>
      <c r="D129" s="50">
        <v>92</v>
      </c>
      <c r="E129" s="50">
        <v>21</v>
      </c>
      <c r="F129" s="50">
        <v>23</v>
      </c>
      <c r="G129" s="50">
        <v>3</v>
      </c>
      <c r="H129" s="49">
        <v>191</v>
      </c>
      <c r="I129" s="50">
        <v>74</v>
      </c>
      <c r="J129" s="50">
        <v>95</v>
      </c>
      <c r="K129" s="50">
        <v>21</v>
      </c>
      <c r="L129" s="50">
        <v>1</v>
      </c>
      <c r="M129" s="49">
        <v>201</v>
      </c>
      <c r="N129" s="50">
        <v>75</v>
      </c>
      <c r="O129" s="50">
        <v>87</v>
      </c>
      <c r="P129" s="50">
        <v>19</v>
      </c>
      <c r="Q129" s="50">
        <v>19</v>
      </c>
      <c r="R129" s="50">
        <v>1</v>
      </c>
      <c r="S129" s="49">
        <v>82</v>
      </c>
      <c r="T129" s="50">
        <v>64</v>
      </c>
      <c r="U129" s="50">
        <v>18</v>
      </c>
      <c r="V129" s="38">
        <v>0</v>
      </c>
      <c r="W129" s="25">
        <v>137</v>
      </c>
    </row>
    <row r="130" spans="1:23" s="33" customFormat="1" x14ac:dyDescent="0.2">
      <c r="A130" s="39" t="s">
        <v>214</v>
      </c>
      <c r="B130" s="39">
        <f t="shared" ref="B130:W130" si="33">SUM(B128:B129)</f>
        <v>1428</v>
      </c>
      <c r="C130" s="40">
        <f t="shared" si="33"/>
        <v>254</v>
      </c>
      <c r="D130" s="41">
        <f t="shared" si="33"/>
        <v>170</v>
      </c>
      <c r="E130" s="41">
        <f t="shared" si="33"/>
        <v>35</v>
      </c>
      <c r="F130" s="41">
        <f t="shared" si="33"/>
        <v>41</v>
      </c>
      <c r="G130" s="41">
        <f t="shared" si="33"/>
        <v>8</v>
      </c>
      <c r="H130" s="40">
        <f t="shared" si="33"/>
        <v>356</v>
      </c>
      <c r="I130" s="41">
        <f t="shared" si="33"/>
        <v>147</v>
      </c>
      <c r="J130" s="41">
        <f t="shared" si="33"/>
        <v>171</v>
      </c>
      <c r="K130" s="41">
        <f t="shared" si="33"/>
        <v>34</v>
      </c>
      <c r="L130" s="41">
        <f t="shared" si="33"/>
        <v>4</v>
      </c>
      <c r="M130" s="40">
        <f t="shared" si="33"/>
        <v>372</v>
      </c>
      <c r="N130" s="41">
        <f t="shared" si="33"/>
        <v>148</v>
      </c>
      <c r="O130" s="41">
        <f t="shared" si="33"/>
        <v>157</v>
      </c>
      <c r="P130" s="41">
        <f t="shared" si="33"/>
        <v>34</v>
      </c>
      <c r="Q130" s="41">
        <f t="shared" si="33"/>
        <v>29</v>
      </c>
      <c r="R130" s="41">
        <f t="shared" si="33"/>
        <v>4</v>
      </c>
      <c r="S130" s="40">
        <f t="shared" si="33"/>
        <v>163</v>
      </c>
      <c r="T130" s="41">
        <f t="shared" si="33"/>
        <v>129</v>
      </c>
      <c r="U130" s="41">
        <f t="shared" si="33"/>
        <v>34</v>
      </c>
      <c r="V130" s="39">
        <f t="shared" si="33"/>
        <v>0</v>
      </c>
      <c r="W130" s="42">
        <f t="shared" si="33"/>
        <v>283</v>
      </c>
    </row>
    <row r="131" spans="1:23" x14ac:dyDescent="0.2">
      <c r="A131" s="22" t="s">
        <v>158</v>
      </c>
      <c r="B131" s="53">
        <v>831</v>
      </c>
      <c r="C131" s="36">
        <v>122</v>
      </c>
      <c r="D131" s="37">
        <v>77</v>
      </c>
      <c r="E131" s="37">
        <v>19</v>
      </c>
      <c r="F131" s="37">
        <v>25</v>
      </c>
      <c r="G131" s="37">
        <v>1</v>
      </c>
      <c r="H131" s="36">
        <v>219</v>
      </c>
      <c r="I131" s="37">
        <v>72</v>
      </c>
      <c r="J131" s="37">
        <v>131</v>
      </c>
      <c r="K131" s="37">
        <v>14</v>
      </c>
      <c r="L131" s="37">
        <v>2</v>
      </c>
      <c r="M131" s="36">
        <v>229</v>
      </c>
      <c r="N131" s="37">
        <v>70</v>
      </c>
      <c r="O131" s="37">
        <v>122</v>
      </c>
      <c r="P131" s="37">
        <v>12</v>
      </c>
      <c r="Q131" s="37">
        <v>20</v>
      </c>
      <c r="R131" s="37">
        <v>5</v>
      </c>
      <c r="S131" s="36">
        <v>126</v>
      </c>
      <c r="T131" s="37">
        <v>108</v>
      </c>
      <c r="U131" s="37">
        <v>18</v>
      </c>
      <c r="V131" s="38">
        <v>0</v>
      </c>
      <c r="W131" s="25">
        <v>135</v>
      </c>
    </row>
    <row r="132" spans="1:23" s="33" customFormat="1" x14ac:dyDescent="0.2">
      <c r="A132" s="39" t="s">
        <v>214</v>
      </c>
      <c r="B132" s="39">
        <f t="shared" ref="B132:W132" si="34">SUM(B131)</f>
        <v>831</v>
      </c>
      <c r="C132" s="40">
        <f t="shared" si="34"/>
        <v>122</v>
      </c>
      <c r="D132" s="41">
        <f t="shared" si="34"/>
        <v>77</v>
      </c>
      <c r="E132" s="41">
        <f t="shared" si="34"/>
        <v>19</v>
      </c>
      <c r="F132" s="41">
        <f t="shared" si="34"/>
        <v>25</v>
      </c>
      <c r="G132" s="41">
        <f t="shared" si="34"/>
        <v>1</v>
      </c>
      <c r="H132" s="40">
        <f t="shared" si="34"/>
        <v>219</v>
      </c>
      <c r="I132" s="41">
        <f t="shared" si="34"/>
        <v>72</v>
      </c>
      <c r="J132" s="41">
        <f t="shared" si="34"/>
        <v>131</v>
      </c>
      <c r="K132" s="41">
        <f t="shared" si="34"/>
        <v>14</v>
      </c>
      <c r="L132" s="41">
        <f t="shared" si="34"/>
        <v>2</v>
      </c>
      <c r="M132" s="40">
        <f t="shared" si="34"/>
        <v>229</v>
      </c>
      <c r="N132" s="41">
        <f t="shared" si="34"/>
        <v>70</v>
      </c>
      <c r="O132" s="41">
        <f t="shared" si="34"/>
        <v>122</v>
      </c>
      <c r="P132" s="41">
        <f t="shared" si="34"/>
        <v>12</v>
      </c>
      <c r="Q132" s="41">
        <f t="shared" si="34"/>
        <v>20</v>
      </c>
      <c r="R132" s="41">
        <f t="shared" si="34"/>
        <v>5</v>
      </c>
      <c r="S132" s="40">
        <f t="shared" si="34"/>
        <v>126</v>
      </c>
      <c r="T132" s="41">
        <f t="shared" si="34"/>
        <v>108</v>
      </c>
      <c r="U132" s="41">
        <f t="shared" si="34"/>
        <v>18</v>
      </c>
      <c r="V132" s="39">
        <f t="shared" si="34"/>
        <v>0</v>
      </c>
      <c r="W132" s="42">
        <f t="shared" si="34"/>
        <v>135</v>
      </c>
    </row>
    <row r="133" spans="1:23" x14ac:dyDescent="0.2">
      <c r="A133" s="22" t="s">
        <v>159</v>
      </c>
      <c r="B133" s="53">
        <v>1083</v>
      </c>
      <c r="C133" s="36">
        <v>139</v>
      </c>
      <c r="D133" s="37">
        <v>97</v>
      </c>
      <c r="E133" s="37">
        <v>17</v>
      </c>
      <c r="F133" s="37">
        <v>22</v>
      </c>
      <c r="G133" s="37">
        <v>3</v>
      </c>
      <c r="H133" s="36">
        <v>257</v>
      </c>
      <c r="I133" s="37">
        <v>84</v>
      </c>
      <c r="J133" s="37">
        <v>156</v>
      </c>
      <c r="K133" s="37">
        <v>14</v>
      </c>
      <c r="L133" s="37">
        <v>3</v>
      </c>
      <c r="M133" s="36">
        <v>260</v>
      </c>
      <c r="N133" s="37">
        <v>80</v>
      </c>
      <c r="O133" s="37">
        <v>147</v>
      </c>
      <c r="P133" s="37">
        <v>13</v>
      </c>
      <c r="Q133" s="37">
        <v>15</v>
      </c>
      <c r="R133" s="37">
        <v>5</v>
      </c>
      <c r="S133" s="36">
        <v>143</v>
      </c>
      <c r="T133" s="37">
        <v>131</v>
      </c>
      <c r="U133" s="37">
        <v>12</v>
      </c>
      <c r="V133" s="38">
        <v>0</v>
      </c>
      <c r="W133" s="25">
        <v>284</v>
      </c>
    </row>
    <row r="134" spans="1:23" x14ac:dyDescent="0.2">
      <c r="A134" s="22" t="s">
        <v>160</v>
      </c>
      <c r="B134" s="53">
        <v>1155</v>
      </c>
      <c r="C134" s="36">
        <v>176</v>
      </c>
      <c r="D134" s="37">
        <v>101</v>
      </c>
      <c r="E134" s="37">
        <v>26</v>
      </c>
      <c r="F134" s="37">
        <v>41</v>
      </c>
      <c r="G134" s="37">
        <v>8</v>
      </c>
      <c r="H134" s="36">
        <v>268</v>
      </c>
      <c r="I134" s="37">
        <v>94</v>
      </c>
      <c r="J134" s="37">
        <v>146</v>
      </c>
      <c r="K134" s="37">
        <v>17</v>
      </c>
      <c r="L134" s="37">
        <v>11</v>
      </c>
      <c r="M134" s="36">
        <v>289</v>
      </c>
      <c r="N134" s="37">
        <v>92</v>
      </c>
      <c r="O134" s="37">
        <v>137</v>
      </c>
      <c r="P134" s="37">
        <v>16</v>
      </c>
      <c r="Q134" s="37">
        <v>38</v>
      </c>
      <c r="R134" s="37">
        <v>6</v>
      </c>
      <c r="S134" s="36">
        <v>174</v>
      </c>
      <c r="T134" s="37">
        <v>133</v>
      </c>
      <c r="U134" s="37">
        <v>41</v>
      </c>
      <c r="V134" s="38">
        <v>0</v>
      </c>
      <c r="W134" s="25">
        <v>248</v>
      </c>
    </row>
    <row r="135" spans="1:23" s="33" customFormat="1" x14ac:dyDescent="0.2">
      <c r="A135" s="39" t="s">
        <v>214</v>
      </c>
      <c r="B135" s="39">
        <f t="shared" ref="B135:W135" si="35">SUM(B133:B134)</f>
        <v>2238</v>
      </c>
      <c r="C135" s="40">
        <f t="shared" si="35"/>
        <v>315</v>
      </c>
      <c r="D135" s="41">
        <f t="shared" si="35"/>
        <v>198</v>
      </c>
      <c r="E135" s="41">
        <f t="shared" si="35"/>
        <v>43</v>
      </c>
      <c r="F135" s="41">
        <f t="shared" si="35"/>
        <v>63</v>
      </c>
      <c r="G135" s="41">
        <f t="shared" si="35"/>
        <v>11</v>
      </c>
      <c r="H135" s="40">
        <f t="shared" si="35"/>
        <v>525</v>
      </c>
      <c r="I135" s="41">
        <f t="shared" si="35"/>
        <v>178</v>
      </c>
      <c r="J135" s="41">
        <f t="shared" si="35"/>
        <v>302</v>
      </c>
      <c r="K135" s="41">
        <f t="shared" si="35"/>
        <v>31</v>
      </c>
      <c r="L135" s="41">
        <f t="shared" si="35"/>
        <v>14</v>
      </c>
      <c r="M135" s="40">
        <f t="shared" si="35"/>
        <v>549</v>
      </c>
      <c r="N135" s="41">
        <f t="shared" si="35"/>
        <v>172</v>
      </c>
      <c r="O135" s="41">
        <f t="shared" si="35"/>
        <v>284</v>
      </c>
      <c r="P135" s="41">
        <f t="shared" si="35"/>
        <v>29</v>
      </c>
      <c r="Q135" s="41">
        <f t="shared" si="35"/>
        <v>53</v>
      </c>
      <c r="R135" s="41">
        <f t="shared" si="35"/>
        <v>11</v>
      </c>
      <c r="S135" s="40">
        <f t="shared" si="35"/>
        <v>317</v>
      </c>
      <c r="T135" s="41">
        <f t="shared" si="35"/>
        <v>264</v>
      </c>
      <c r="U135" s="41">
        <f t="shared" si="35"/>
        <v>53</v>
      </c>
      <c r="V135" s="39">
        <f t="shared" si="35"/>
        <v>0</v>
      </c>
      <c r="W135" s="42">
        <f t="shared" si="35"/>
        <v>532</v>
      </c>
    </row>
    <row r="136" spans="1:23" x14ac:dyDescent="0.2">
      <c r="A136" s="43"/>
      <c r="B136" s="44"/>
      <c r="C136" s="45"/>
      <c r="D136" s="46"/>
      <c r="E136" s="46"/>
      <c r="F136" s="46"/>
      <c r="G136" s="46"/>
      <c r="H136" s="45"/>
      <c r="I136" s="46"/>
      <c r="J136" s="46"/>
      <c r="K136" s="46"/>
      <c r="L136" s="46"/>
      <c r="M136" s="45"/>
      <c r="N136" s="46"/>
      <c r="O136" s="46"/>
      <c r="P136" s="46"/>
      <c r="Q136" s="46"/>
      <c r="R136" s="46"/>
      <c r="S136" s="45"/>
      <c r="T136" s="46"/>
      <c r="U136" s="46"/>
      <c r="V136" s="44"/>
      <c r="W136" s="47"/>
    </row>
    <row r="137" spans="1:23" s="11" customFormat="1" ht="65.099999999999994" customHeight="1" x14ac:dyDescent="0.2">
      <c r="A137" s="19" t="s">
        <v>192</v>
      </c>
      <c r="B137" s="20" t="s">
        <v>65</v>
      </c>
      <c r="C137" s="20" t="s">
        <v>17</v>
      </c>
      <c r="D137" s="10" t="s">
        <v>193</v>
      </c>
      <c r="E137" s="10" t="s">
        <v>193</v>
      </c>
      <c r="F137" s="10" t="s">
        <v>193</v>
      </c>
      <c r="G137" s="10" t="s">
        <v>193</v>
      </c>
      <c r="H137" s="20" t="s">
        <v>18</v>
      </c>
      <c r="I137" s="10" t="s">
        <v>198</v>
      </c>
      <c r="J137" s="10" t="s">
        <v>198</v>
      </c>
      <c r="K137" s="10" t="s">
        <v>198</v>
      </c>
      <c r="L137" s="10" t="s">
        <v>198</v>
      </c>
      <c r="M137" s="20" t="s">
        <v>19</v>
      </c>
      <c r="N137" s="10" t="s">
        <v>200</v>
      </c>
      <c r="O137" s="10" t="s">
        <v>200</v>
      </c>
      <c r="P137" s="10" t="s">
        <v>200</v>
      </c>
      <c r="Q137" s="10" t="s">
        <v>200</v>
      </c>
      <c r="R137" s="10" t="s">
        <v>200</v>
      </c>
      <c r="S137" s="20" t="s">
        <v>20</v>
      </c>
      <c r="T137" s="10" t="s">
        <v>201</v>
      </c>
      <c r="U137" s="10" t="s">
        <v>201</v>
      </c>
      <c r="V137" s="10" t="s">
        <v>21</v>
      </c>
      <c r="W137" s="15" t="s">
        <v>66</v>
      </c>
    </row>
    <row r="138" spans="1:23" s="13" customFormat="1" ht="12.75" customHeight="1" x14ac:dyDescent="0.2">
      <c r="A138" s="119" t="s">
        <v>371</v>
      </c>
      <c r="B138" s="12"/>
      <c r="C138" s="12"/>
      <c r="D138" s="12" t="s">
        <v>194</v>
      </c>
      <c r="E138" s="12" t="s">
        <v>195</v>
      </c>
      <c r="F138" s="12" t="s">
        <v>196</v>
      </c>
      <c r="G138" s="12" t="s">
        <v>197</v>
      </c>
      <c r="H138" s="8"/>
      <c r="I138" s="12" t="s">
        <v>194</v>
      </c>
      <c r="J138" s="12" t="s">
        <v>199</v>
      </c>
      <c r="K138" s="12" t="s">
        <v>195</v>
      </c>
      <c r="L138" s="12" t="s">
        <v>197</v>
      </c>
      <c r="M138" s="12"/>
      <c r="N138" s="12" t="s">
        <v>194</v>
      </c>
      <c r="O138" s="12" t="s">
        <v>199</v>
      </c>
      <c r="P138" s="12" t="s">
        <v>195</v>
      </c>
      <c r="Q138" s="12" t="s">
        <v>196</v>
      </c>
      <c r="R138" s="12" t="s">
        <v>197</v>
      </c>
      <c r="S138" s="12"/>
      <c r="T138" s="12" t="s">
        <v>199</v>
      </c>
      <c r="U138" s="12" t="s">
        <v>196</v>
      </c>
      <c r="V138" s="12"/>
      <c r="W138" s="14"/>
    </row>
    <row r="139" spans="1:23" x14ac:dyDescent="0.2">
      <c r="A139" s="22" t="s">
        <v>161</v>
      </c>
      <c r="B139" s="53">
        <v>750</v>
      </c>
      <c r="C139" s="36">
        <v>125</v>
      </c>
      <c r="D139" s="37">
        <v>79</v>
      </c>
      <c r="E139" s="37">
        <v>18</v>
      </c>
      <c r="F139" s="37">
        <v>26</v>
      </c>
      <c r="G139" s="37">
        <v>2</v>
      </c>
      <c r="H139" s="49">
        <v>202</v>
      </c>
      <c r="I139" s="37">
        <v>71</v>
      </c>
      <c r="J139" s="50">
        <v>108</v>
      </c>
      <c r="K139" s="37">
        <v>21</v>
      </c>
      <c r="L139" s="37">
        <v>2</v>
      </c>
      <c r="M139" s="49">
        <v>210</v>
      </c>
      <c r="N139" s="37">
        <v>68</v>
      </c>
      <c r="O139" s="50">
        <v>101</v>
      </c>
      <c r="P139" s="37">
        <v>20</v>
      </c>
      <c r="Q139" s="37">
        <v>20</v>
      </c>
      <c r="R139" s="37">
        <v>1</v>
      </c>
      <c r="S139" s="49">
        <v>112</v>
      </c>
      <c r="T139" s="50">
        <v>94</v>
      </c>
      <c r="U139" s="37">
        <v>18</v>
      </c>
      <c r="V139" s="38">
        <v>0</v>
      </c>
      <c r="W139" s="25">
        <v>101</v>
      </c>
    </row>
    <row r="140" spans="1:23" x14ac:dyDescent="0.2">
      <c r="A140" s="22" t="s">
        <v>162</v>
      </c>
      <c r="B140" s="53">
        <v>666</v>
      </c>
      <c r="C140" s="49">
        <v>116</v>
      </c>
      <c r="D140" s="50">
        <v>56</v>
      </c>
      <c r="E140" s="37">
        <v>15</v>
      </c>
      <c r="F140" s="37">
        <v>39</v>
      </c>
      <c r="G140" s="37">
        <v>6</v>
      </c>
      <c r="H140" s="49">
        <v>169</v>
      </c>
      <c r="I140" s="50">
        <v>52</v>
      </c>
      <c r="J140" s="37">
        <v>101</v>
      </c>
      <c r="K140" s="37">
        <v>10</v>
      </c>
      <c r="L140" s="37">
        <v>6</v>
      </c>
      <c r="M140" s="49">
        <v>190</v>
      </c>
      <c r="N140" s="50">
        <v>45</v>
      </c>
      <c r="O140" s="37">
        <v>96</v>
      </c>
      <c r="P140" s="37">
        <v>11</v>
      </c>
      <c r="Q140" s="37">
        <v>33</v>
      </c>
      <c r="R140" s="37">
        <v>5</v>
      </c>
      <c r="S140" s="36">
        <v>102</v>
      </c>
      <c r="T140" s="37">
        <v>74</v>
      </c>
      <c r="U140" s="37">
        <v>28</v>
      </c>
      <c r="V140" s="38">
        <v>0</v>
      </c>
      <c r="W140" s="25">
        <v>89</v>
      </c>
    </row>
    <row r="141" spans="1:23" s="33" customFormat="1" x14ac:dyDescent="0.2">
      <c r="A141" s="39" t="s">
        <v>214</v>
      </c>
      <c r="B141" s="39">
        <f t="shared" ref="B141:W141" si="36">SUM(B139:B140)</f>
        <v>1416</v>
      </c>
      <c r="C141" s="40">
        <f t="shared" si="36"/>
        <v>241</v>
      </c>
      <c r="D141" s="41">
        <f t="shared" si="36"/>
        <v>135</v>
      </c>
      <c r="E141" s="41">
        <f t="shared" si="36"/>
        <v>33</v>
      </c>
      <c r="F141" s="41">
        <f t="shared" si="36"/>
        <v>65</v>
      </c>
      <c r="G141" s="41">
        <f t="shared" si="36"/>
        <v>8</v>
      </c>
      <c r="H141" s="40">
        <f t="shared" si="36"/>
        <v>371</v>
      </c>
      <c r="I141" s="41">
        <f t="shared" si="36"/>
        <v>123</v>
      </c>
      <c r="J141" s="41">
        <f t="shared" si="36"/>
        <v>209</v>
      </c>
      <c r="K141" s="41">
        <f t="shared" si="36"/>
        <v>31</v>
      </c>
      <c r="L141" s="41">
        <f t="shared" si="36"/>
        <v>8</v>
      </c>
      <c r="M141" s="40">
        <f t="shared" si="36"/>
        <v>400</v>
      </c>
      <c r="N141" s="41">
        <f t="shared" si="36"/>
        <v>113</v>
      </c>
      <c r="O141" s="41">
        <f t="shared" si="36"/>
        <v>197</v>
      </c>
      <c r="P141" s="41">
        <f t="shared" si="36"/>
        <v>31</v>
      </c>
      <c r="Q141" s="41">
        <f t="shared" si="36"/>
        <v>53</v>
      </c>
      <c r="R141" s="41">
        <f t="shared" si="36"/>
        <v>6</v>
      </c>
      <c r="S141" s="40">
        <f t="shared" si="36"/>
        <v>214</v>
      </c>
      <c r="T141" s="41">
        <f t="shared" si="36"/>
        <v>168</v>
      </c>
      <c r="U141" s="41">
        <f t="shared" si="36"/>
        <v>46</v>
      </c>
      <c r="V141" s="39">
        <f t="shared" si="36"/>
        <v>0</v>
      </c>
      <c r="W141" s="42">
        <f t="shared" si="36"/>
        <v>190</v>
      </c>
    </row>
    <row r="142" spans="1:23" x14ac:dyDescent="0.2">
      <c r="A142" s="22" t="s">
        <v>163</v>
      </c>
      <c r="B142" s="53">
        <v>1575</v>
      </c>
      <c r="C142" s="36">
        <v>292</v>
      </c>
      <c r="D142" s="37">
        <v>205</v>
      </c>
      <c r="E142" s="37">
        <v>45</v>
      </c>
      <c r="F142" s="37">
        <v>27</v>
      </c>
      <c r="G142" s="37">
        <v>15</v>
      </c>
      <c r="H142" s="36">
        <v>387</v>
      </c>
      <c r="I142" s="37">
        <v>186</v>
      </c>
      <c r="J142" s="37">
        <v>149</v>
      </c>
      <c r="K142" s="37">
        <v>36</v>
      </c>
      <c r="L142" s="37">
        <v>16</v>
      </c>
      <c r="M142" s="36">
        <v>412</v>
      </c>
      <c r="N142" s="37">
        <v>187</v>
      </c>
      <c r="O142" s="37">
        <v>146</v>
      </c>
      <c r="P142" s="37">
        <v>40</v>
      </c>
      <c r="Q142" s="37">
        <v>26</v>
      </c>
      <c r="R142" s="37">
        <v>13</v>
      </c>
      <c r="S142" s="36">
        <v>158</v>
      </c>
      <c r="T142" s="37">
        <v>131</v>
      </c>
      <c r="U142" s="37">
        <v>27</v>
      </c>
      <c r="V142" s="38">
        <v>0</v>
      </c>
      <c r="W142" s="25">
        <v>326</v>
      </c>
    </row>
    <row r="143" spans="1:23" x14ac:dyDescent="0.2">
      <c r="A143" s="22" t="s">
        <v>164</v>
      </c>
      <c r="B143" s="53">
        <v>1092</v>
      </c>
      <c r="C143" s="36">
        <v>236</v>
      </c>
      <c r="D143" s="37">
        <v>181</v>
      </c>
      <c r="E143" s="37">
        <v>29</v>
      </c>
      <c r="F143" s="37">
        <v>14</v>
      </c>
      <c r="G143" s="37">
        <v>12</v>
      </c>
      <c r="H143" s="36">
        <v>293</v>
      </c>
      <c r="I143" s="37">
        <v>171</v>
      </c>
      <c r="J143" s="37">
        <v>88</v>
      </c>
      <c r="K143" s="37">
        <v>23</v>
      </c>
      <c r="L143" s="37">
        <v>11</v>
      </c>
      <c r="M143" s="36">
        <v>295</v>
      </c>
      <c r="N143" s="37">
        <v>164</v>
      </c>
      <c r="O143" s="37">
        <v>83</v>
      </c>
      <c r="P143" s="37">
        <v>23</v>
      </c>
      <c r="Q143" s="37">
        <v>13</v>
      </c>
      <c r="R143" s="37">
        <v>12</v>
      </c>
      <c r="S143" s="36">
        <v>96</v>
      </c>
      <c r="T143" s="37">
        <v>79</v>
      </c>
      <c r="U143" s="37">
        <v>17</v>
      </c>
      <c r="V143" s="38">
        <v>0</v>
      </c>
      <c r="W143" s="25">
        <v>172</v>
      </c>
    </row>
    <row r="144" spans="1:23" x14ac:dyDescent="0.2">
      <c r="A144" s="22" t="s">
        <v>165</v>
      </c>
      <c r="B144" s="53">
        <v>15</v>
      </c>
      <c r="C144" s="36">
        <v>1</v>
      </c>
      <c r="D144" s="37">
        <v>1</v>
      </c>
      <c r="E144" s="37">
        <v>0</v>
      </c>
      <c r="F144" s="37">
        <v>0</v>
      </c>
      <c r="G144" s="37">
        <v>0</v>
      </c>
      <c r="H144" s="36">
        <v>4</v>
      </c>
      <c r="I144" s="37">
        <v>1</v>
      </c>
      <c r="J144" s="37">
        <v>3</v>
      </c>
      <c r="K144" s="37">
        <v>0</v>
      </c>
      <c r="L144" s="37">
        <v>0</v>
      </c>
      <c r="M144" s="36">
        <v>4</v>
      </c>
      <c r="N144" s="37">
        <v>0</v>
      </c>
      <c r="O144" s="37">
        <v>3</v>
      </c>
      <c r="P144" s="37">
        <v>0</v>
      </c>
      <c r="Q144" s="37">
        <v>1</v>
      </c>
      <c r="R144" s="37">
        <v>0</v>
      </c>
      <c r="S144" s="36">
        <v>3</v>
      </c>
      <c r="T144" s="37">
        <v>2</v>
      </c>
      <c r="U144" s="37">
        <v>1</v>
      </c>
      <c r="V144" s="38">
        <v>0</v>
      </c>
      <c r="W144" s="25">
        <v>3</v>
      </c>
    </row>
    <row r="145" spans="1:23" x14ac:dyDescent="0.2">
      <c r="A145" s="22" t="s">
        <v>166</v>
      </c>
      <c r="B145" s="53">
        <v>1347</v>
      </c>
      <c r="C145" s="36">
        <v>283</v>
      </c>
      <c r="D145" s="37">
        <v>218</v>
      </c>
      <c r="E145" s="37">
        <v>31</v>
      </c>
      <c r="F145" s="37">
        <v>23</v>
      </c>
      <c r="G145" s="37">
        <v>11</v>
      </c>
      <c r="H145" s="36">
        <v>351</v>
      </c>
      <c r="I145" s="37">
        <v>191</v>
      </c>
      <c r="J145" s="37">
        <v>130</v>
      </c>
      <c r="K145" s="37">
        <v>20</v>
      </c>
      <c r="L145" s="37">
        <v>10</v>
      </c>
      <c r="M145" s="36">
        <v>359</v>
      </c>
      <c r="N145" s="37">
        <v>193</v>
      </c>
      <c r="O145" s="37">
        <v>116</v>
      </c>
      <c r="P145" s="37">
        <v>18</v>
      </c>
      <c r="Q145" s="37">
        <v>22</v>
      </c>
      <c r="R145" s="37">
        <v>10</v>
      </c>
      <c r="S145" s="36">
        <v>121</v>
      </c>
      <c r="T145" s="37">
        <v>101</v>
      </c>
      <c r="U145" s="37">
        <v>20</v>
      </c>
      <c r="V145" s="38">
        <v>0</v>
      </c>
      <c r="W145" s="25">
        <v>233</v>
      </c>
    </row>
    <row r="146" spans="1:23" x14ac:dyDescent="0.2">
      <c r="A146" s="22" t="s">
        <v>167</v>
      </c>
      <c r="B146" s="53">
        <v>963</v>
      </c>
      <c r="C146" s="36">
        <v>204</v>
      </c>
      <c r="D146" s="37">
        <v>152</v>
      </c>
      <c r="E146" s="37">
        <v>28</v>
      </c>
      <c r="F146" s="37">
        <v>20</v>
      </c>
      <c r="G146" s="37">
        <v>4</v>
      </c>
      <c r="H146" s="36">
        <v>240</v>
      </c>
      <c r="I146" s="37">
        <v>137</v>
      </c>
      <c r="J146" s="37">
        <v>81</v>
      </c>
      <c r="K146" s="37">
        <v>15</v>
      </c>
      <c r="L146" s="37">
        <v>7</v>
      </c>
      <c r="M146" s="36">
        <v>248</v>
      </c>
      <c r="N146" s="37">
        <v>136</v>
      </c>
      <c r="O146" s="37">
        <v>73</v>
      </c>
      <c r="P146" s="37">
        <v>18</v>
      </c>
      <c r="Q146" s="37">
        <v>16</v>
      </c>
      <c r="R146" s="37">
        <v>5</v>
      </c>
      <c r="S146" s="36">
        <v>81</v>
      </c>
      <c r="T146" s="37">
        <v>67</v>
      </c>
      <c r="U146" s="37">
        <v>14</v>
      </c>
      <c r="V146" s="38">
        <v>0</v>
      </c>
      <c r="W146" s="25">
        <v>190</v>
      </c>
    </row>
    <row r="147" spans="1:23" x14ac:dyDescent="0.2">
      <c r="A147" s="22" t="s">
        <v>168</v>
      </c>
      <c r="B147" s="53">
        <v>960</v>
      </c>
      <c r="C147" s="36">
        <v>190</v>
      </c>
      <c r="D147" s="37">
        <v>134</v>
      </c>
      <c r="E147" s="37">
        <v>24</v>
      </c>
      <c r="F147" s="37">
        <v>26</v>
      </c>
      <c r="G147" s="37">
        <v>6</v>
      </c>
      <c r="H147" s="36">
        <v>245</v>
      </c>
      <c r="I147" s="37">
        <v>127</v>
      </c>
      <c r="J147" s="37">
        <v>91</v>
      </c>
      <c r="K147" s="37">
        <v>25</v>
      </c>
      <c r="L147" s="37">
        <v>2</v>
      </c>
      <c r="M147" s="36">
        <v>253</v>
      </c>
      <c r="N147" s="37">
        <v>122</v>
      </c>
      <c r="O147" s="37">
        <v>89</v>
      </c>
      <c r="P147" s="37">
        <v>25</v>
      </c>
      <c r="Q147" s="37">
        <v>14</v>
      </c>
      <c r="R147" s="37">
        <v>3</v>
      </c>
      <c r="S147" s="36">
        <v>95</v>
      </c>
      <c r="T147" s="37">
        <v>80</v>
      </c>
      <c r="U147" s="37">
        <v>15</v>
      </c>
      <c r="V147" s="38">
        <v>2</v>
      </c>
      <c r="W147" s="25">
        <v>175</v>
      </c>
    </row>
    <row r="148" spans="1:23" x14ac:dyDescent="0.2">
      <c r="A148" s="22" t="s">
        <v>169</v>
      </c>
      <c r="B148" s="53">
        <v>966</v>
      </c>
      <c r="C148" s="36">
        <v>178</v>
      </c>
      <c r="D148" s="37">
        <v>108</v>
      </c>
      <c r="E148" s="37">
        <v>37</v>
      </c>
      <c r="F148" s="37">
        <v>23</v>
      </c>
      <c r="G148" s="37">
        <v>10</v>
      </c>
      <c r="H148" s="36">
        <v>233</v>
      </c>
      <c r="I148" s="37">
        <v>93</v>
      </c>
      <c r="J148" s="37">
        <v>95</v>
      </c>
      <c r="K148" s="37">
        <v>33</v>
      </c>
      <c r="L148" s="37">
        <v>12</v>
      </c>
      <c r="M148" s="36">
        <v>245</v>
      </c>
      <c r="N148" s="37">
        <v>88</v>
      </c>
      <c r="O148" s="37">
        <v>98</v>
      </c>
      <c r="P148" s="37">
        <v>30</v>
      </c>
      <c r="Q148" s="37">
        <v>19</v>
      </c>
      <c r="R148" s="37">
        <v>10</v>
      </c>
      <c r="S148" s="36">
        <v>105</v>
      </c>
      <c r="T148" s="37">
        <v>83</v>
      </c>
      <c r="U148" s="37">
        <v>22</v>
      </c>
      <c r="V148" s="38">
        <v>0</v>
      </c>
      <c r="W148" s="25">
        <v>205</v>
      </c>
    </row>
    <row r="149" spans="1:23" x14ac:dyDescent="0.2">
      <c r="A149" s="22" t="s">
        <v>170</v>
      </c>
      <c r="B149" s="53">
        <v>1122</v>
      </c>
      <c r="C149" s="36">
        <v>219</v>
      </c>
      <c r="D149" s="37">
        <v>130</v>
      </c>
      <c r="E149" s="37">
        <v>44</v>
      </c>
      <c r="F149" s="37">
        <v>32</v>
      </c>
      <c r="G149" s="37">
        <v>13</v>
      </c>
      <c r="H149" s="36">
        <v>274</v>
      </c>
      <c r="I149" s="37">
        <v>116</v>
      </c>
      <c r="J149" s="37">
        <v>120</v>
      </c>
      <c r="K149" s="37">
        <v>26</v>
      </c>
      <c r="L149" s="37">
        <v>12</v>
      </c>
      <c r="M149" s="36">
        <v>286</v>
      </c>
      <c r="N149" s="37">
        <v>107</v>
      </c>
      <c r="O149" s="37">
        <v>113</v>
      </c>
      <c r="P149" s="37">
        <v>32</v>
      </c>
      <c r="Q149" s="37">
        <v>23</v>
      </c>
      <c r="R149" s="37">
        <v>11</v>
      </c>
      <c r="S149" s="36">
        <v>132</v>
      </c>
      <c r="T149" s="37">
        <v>104</v>
      </c>
      <c r="U149" s="37">
        <v>28</v>
      </c>
      <c r="V149" s="38">
        <v>0</v>
      </c>
      <c r="W149" s="25">
        <v>211</v>
      </c>
    </row>
    <row r="150" spans="1:23" x14ac:dyDescent="0.2">
      <c r="A150" s="22" t="s">
        <v>171</v>
      </c>
      <c r="B150" s="53">
        <v>600</v>
      </c>
      <c r="C150" s="36">
        <v>104</v>
      </c>
      <c r="D150" s="37">
        <v>61</v>
      </c>
      <c r="E150" s="37">
        <v>12</v>
      </c>
      <c r="F150" s="37">
        <v>21</v>
      </c>
      <c r="G150" s="37">
        <v>10</v>
      </c>
      <c r="H150" s="36">
        <v>136</v>
      </c>
      <c r="I150" s="37">
        <v>54</v>
      </c>
      <c r="J150" s="37">
        <v>54</v>
      </c>
      <c r="K150" s="37">
        <v>17</v>
      </c>
      <c r="L150" s="37">
        <v>11</v>
      </c>
      <c r="M150" s="36">
        <v>146</v>
      </c>
      <c r="N150" s="37">
        <v>52</v>
      </c>
      <c r="O150" s="37">
        <v>51</v>
      </c>
      <c r="P150" s="37">
        <v>10</v>
      </c>
      <c r="Q150" s="37">
        <v>22</v>
      </c>
      <c r="R150" s="37">
        <v>11</v>
      </c>
      <c r="S150" s="36">
        <v>72</v>
      </c>
      <c r="T150" s="37">
        <v>47</v>
      </c>
      <c r="U150" s="37">
        <v>25</v>
      </c>
      <c r="V150" s="38">
        <v>0</v>
      </c>
      <c r="W150" s="25">
        <v>142</v>
      </c>
    </row>
    <row r="151" spans="1:23" x14ac:dyDescent="0.2">
      <c r="A151" s="22" t="s">
        <v>172</v>
      </c>
      <c r="B151" s="53">
        <v>243</v>
      </c>
      <c r="C151" s="36">
        <v>33</v>
      </c>
      <c r="D151" s="37">
        <v>21</v>
      </c>
      <c r="E151" s="37">
        <v>6</v>
      </c>
      <c r="F151" s="37">
        <v>6</v>
      </c>
      <c r="G151" s="37">
        <v>0</v>
      </c>
      <c r="H151" s="36">
        <v>53</v>
      </c>
      <c r="I151" s="37">
        <v>17</v>
      </c>
      <c r="J151" s="37">
        <v>25</v>
      </c>
      <c r="K151" s="37">
        <v>6</v>
      </c>
      <c r="L151" s="37">
        <v>5</v>
      </c>
      <c r="M151" s="36">
        <v>55</v>
      </c>
      <c r="N151" s="37">
        <v>15</v>
      </c>
      <c r="O151" s="37">
        <v>26</v>
      </c>
      <c r="P151" s="37">
        <v>5</v>
      </c>
      <c r="Q151" s="37">
        <v>6</v>
      </c>
      <c r="R151" s="37">
        <v>3</v>
      </c>
      <c r="S151" s="36">
        <v>31</v>
      </c>
      <c r="T151" s="37">
        <v>23</v>
      </c>
      <c r="U151" s="37">
        <v>8</v>
      </c>
      <c r="V151" s="38">
        <v>0</v>
      </c>
      <c r="W151" s="25">
        <v>71</v>
      </c>
    </row>
    <row r="152" spans="1:23" s="33" customFormat="1" x14ac:dyDescent="0.2">
      <c r="A152" s="39" t="s">
        <v>214</v>
      </c>
      <c r="B152" s="39">
        <f t="shared" ref="B152:W152" si="37">SUM(B142:B151)</f>
        <v>8883</v>
      </c>
      <c r="C152" s="40">
        <f t="shared" si="37"/>
        <v>1740</v>
      </c>
      <c r="D152" s="41">
        <f t="shared" si="37"/>
        <v>1211</v>
      </c>
      <c r="E152" s="41">
        <f t="shared" si="37"/>
        <v>256</v>
      </c>
      <c r="F152" s="41">
        <f t="shared" si="37"/>
        <v>192</v>
      </c>
      <c r="G152" s="41">
        <f t="shared" si="37"/>
        <v>81</v>
      </c>
      <c r="H152" s="40">
        <f t="shared" si="37"/>
        <v>2216</v>
      </c>
      <c r="I152" s="41">
        <f t="shared" si="37"/>
        <v>1093</v>
      </c>
      <c r="J152" s="41">
        <f t="shared" si="37"/>
        <v>836</v>
      </c>
      <c r="K152" s="41">
        <f t="shared" si="37"/>
        <v>201</v>
      </c>
      <c r="L152" s="41">
        <f t="shared" si="37"/>
        <v>86</v>
      </c>
      <c r="M152" s="40">
        <f t="shared" si="37"/>
        <v>2303</v>
      </c>
      <c r="N152" s="41">
        <f t="shared" si="37"/>
        <v>1064</v>
      </c>
      <c r="O152" s="41">
        <f t="shared" si="37"/>
        <v>798</v>
      </c>
      <c r="P152" s="41">
        <f t="shared" si="37"/>
        <v>201</v>
      </c>
      <c r="Q152" s="41">
        <f t="shared" si="37"/>
        <v>162</v>
      </c>
      <c r="R152" s="41">
        <f t="shared" si="37"/>
        <v>78</v>
      </c>
      <c r="S152" s="40">
        <f t="shared" si="37"/>
        <v>894</v>
      </c>
      <c r="T152" s="41">
        <f t="shared" si="37"/>
        <v>717</v>
      </c>
      <c r="U152" s="41">
        <f t="shared" si="37"/>
        <v>177</v>
      </c>
      <c r="V152" s="39">
        <f t="shared" si="37"/>
        <v>2</v>
      </c>
      <c r="W152" s="42">
        <f t="shared" si="37"/>
        <v>1728</v>
      </c>
    </row>
    <row r="153" spans="1:23" x14ac:dyDescent="0.2">
      <c r="A153" s="22" t="s">
        <v>173</v>
      </c>
      <c r="B153" s="53">
        <v>1056</v>
      </c>
      <c r="C153" s="36">
        <v>174</v>
      </c>
      <c r="D153" s="37">
        <v>121</v>
      </c>
      <c r="E153" s="37">
        <v>19</v>
      </c>
      <c r="F153" s="37">
        <v>27</v>
      </c>
      <c r="G153" s="37">
        <v>7</v>
      </c>
      <c r="H153" s="36">
        <v>238</v>
      </c>
      <c r="I153" s="37">
        <v>103</v>
      </c>
      <c r="J153" s="37">
        <v>111</v>
      </c>
      <c r="K153" s="37">
        <v>16</v>
      </c>
      <c r="L153" s="37">
        <v>8</v>
      </c>
      <c r="M153" s="36">
        <v>236</v>
      </c>
      <c r="N153" s="37">
        <v>97</v>
      </c>
      <c r="O153" s="37">
        <v>98</v>
      </c>
      <c r="P153" s="37">
        <v>17</v>
      </c>
      <c r="Q153" s="37">
        <v>19</v>
      </c>
      <c r="R153" s="37">
        <v>5</v>
      </c>
      <c r="S153" s="36">
        <v>95</v>
      </c>
      <c r="T153" s="37">
        <v>71</v>
      </c>
      <c r="U153" s="37">
        <v>24</v>
      </c>
      <c r="V153" s="38">
        <v>0</v>
      </c>
      <c r="W153" s="25">
        <v>313</v>
      </c>
    </row>
    <row r="154" spans="1:23" x14ac:dyDescent="0.2">
      <c r="A154" s="22" t="s">
        <v>174</v>
      </c>
      <c r="B154" s="53">
        <v>909</v>
      </c>
      <c r="C154" s="36">
        <v>149</v>
      </c>
      <c r="D154" s="37">
        <v>93</v>
      </c>
      <c r="E154" s="37">
        <v>21</v>
      </c>
      <c r="F154" s="37">
        <v>25</v>
      </c>
      <c r="G154" s="37">
        <v>10</v>
      </c>
      <c r="H154" s="36">
        <v>218</v>
      </c>
      <c r="I154" s="37">
        <v>90</v>
      </c>
      <c r="J154" s="37">
        <v>104</v>
      </c>
      <c r="K154" s="37">
        <v>19</v>
      </c>
      <c r="L154" s="37">
        <v>5</v>
      </c>
      <c r="M154" s="36">
        <v>228</v>
      </c>
      <c r="N154" s="37">
        <v>80</v>
      </c>
      <c r="O154" s="37">
        <v>106</v>
      </c>
      <c r="P154" s="37">
        <v>12</v>
      </c>
      <c r="Q154" s="37">
        <v>25</v>
      </c>
      <c r="R154" s="37">
        <v>5</v>
      </c>
      <c r="S154" s="36">
        <v>113</v>
      </c>
      <c r="T154" s="37">
        <v>87</v>
      </c>
      <c r="U154" s="37">
        <v>26</v>
      </c>
      <c r="V154" s="38">
        <v>0</v>
      </c>
      <c r="W154" s="25">
        <v>201</v>
      </c>
    </row>
    <row r="155" spans="1:23" x14ac:dyDescent="0.2">
      <c r="A155" s="22" t="s">
        <v>175</v>
      </c>
      <c r="B155" s="53">
        <v>1104</v>
      </c>
      <c r="C155" s="36">
        <v>209</v>
      </c>
      <c r="D155" s="37">
        <v>153</v>
      </c>
      <c r="E155" s="37">
        <v>30</v>
      </c>
      <c r="F155" s="37">
        <v>17</v>
      </c>
      <c r="G155" s="37">
        <v>9</v>
      </c>
      <c r="H155" s="36">
        <v>257</v>
      </c>
      <c r="I155" s="37">
        <v>128</v>
      </c>
      <c r="J155" s="37">
        <v>90</v>
      </c>
      <c r="K155" s="37">
        <v>30</v>
      </c>
      <c r="L155" s="37">
        <v>9</v>
      </c>
      <c r="M155" s="36">
        <v>255</v>
      </c>
      <c r="N155" s="37">
        <v>124</v>
      </c>
      <c r="O155" s="37">
        <v>82</v>
      </c>
      <c r="P155" s="37">
        <v>26</v>
      </c>
      <c r="Q155" s="37">
        <v>14</v>
      </c>
      <c r="R155" s="37">
        <v>9</v>
      </c>
      <c r="S155" s="36">
        <v>102</v>
      </c>
      <c r="T155" s="37">
        <v>88</v>
      </c>
      <c r="U155" s="37">
        <v>14</v>
      </c>
      <c r="V155" s="38">
        <v>0</v>
      </c>
      <c r="W155" s="25">
        <v>281</v>
      </c>
    </row>
    <row r="156" spans="1:23" s="33" customFormat="1" x14ac:dyDescent="0.2">
      <c r="A156" s="39" t="s">
        <v>214</v>
      </c>
      <c r="B156" s="39">
        <f t="shared" ref="B156:W156" si="38">SUM(B153:B155)</f>
        <v>3069</v>
      </c>
      <c r="C156" s="40">
        <f t="shared" si="38"/>
        <v>532</v>
      </c>
      <c r="D156" s="41">
        <f t="shared" si="38"/>
        <v>367</v>
      </c>
      <c r="E156" s="41">
        <f t="shared" si="38"/>
        <v>70</v>
      </c>
      <c r="F156" s="41">
        <f t="shared" si="38"/>
        <v>69</v>
      </c>
      <c r="G156" s="41">
        <f t="shared" si="38"/>
        <v>26</v>
      </c>
      <c r="H156" s="40">
        <f t="shared" si="38"/>
        <v>713</v>
      </c>
      <c r="I156" s="41">
        <f t="shared" si="38"/>
        <v>321</v>
      </c>
      <c r="J156" s="41">
        <f t="shared" si="38"/>
        <v>305</v>
      </c>
      <c r="K156" s="41">
        <f t="shared" si="38"/>
        <v>65</v>
      </c>
      <c r="L156" s="41">
        <f t="shared" si="38"/>
        <v>22</v>
      </c>
      <c r="M156" s="40">
        <f t="shared" si="38"/>
        <v>719</v>
      </c>
      <c r="N156" s="41">
        <f t="shared" si="38"/>
        <v>301</v>
      </c>
      <c r="O156" s="41">
        <f t="shared" si="38"/>
        <v>286</v>
      </c>
      <c r="P156" s="41">
        <f t="shared" si="38"/>
        <v>55</v>
      </c>
      <c r="Q156" s="41">
        <f t="shared" si="38"/>
        <v>58</v>
      </c>
      <c r="R156" s="41">
        <f t="shared" si="38"/>
        <v>19</v>
      </c>
      <c r="S156" s="40">
        <f t="shared" si="38"/>
        <v>310</v>
      </c>
      <c r="T156" s="41">
        <f t="shared" si="38"/>
        <v>246</v>
      </c>
      <c r="U156" s="41">
        <f t="shared" si="38"/>
        <v>64</v>
      </c>
      <c r="V156" s="39">
        <f t="shared" si="38"/>
        <v>0</v>
      </c>
      <c r="W156" s="42">
        <f t="shared" si="38"/>
        <v>795</v>
      </c>
    </row>
    <row r="157" spans="1:23" x14ac:dyDescent="0.2">
      <c r="A157" s="22" t="s">
        <v>176</v>
      </c>
      <c r="B157" s="53">
        <v>222</v>
      </c>
      <c r="C157" s="36">
        <v>40</v>
      </c>
      <c r="D157" s="37">
        <v>21</v>
      </c>
      <c r="E157" s="37">
        <v>11</v>
      </c>
      <c r="F157" s="37">
        <v>4</v>
      </c>
      <c r="G157" s="37">
        <v>4</v>
      </c>
      <c r="H157" s="36">
        <v>57</v>
      </c>
      <c r="I157" s="37">
        <v>20</v>
      </c>
      <c r="J157" s="37">
        <v>26</v>
      </c>
      <c r="K157" s="37">
        <v>8</v>
      </c>
      <c r="L157" s="37">
        <v>3</v>
      </c>
      <c r="M157" s="36">
        <v>58</v>
      </c>
      <c r="N157" s="37">
        <v>19</v>
      </c>
      <c r="O157" s="37">
        <v>26</v>
      </c>
      <c r="P157" s="37">
        <v>6</v>
      </c>
      <c r="Q157" s="37">
        <v>5</v>
      </c>
      <c r="R157" s="37">
        <v>2</v>
      </c>
      <c r="S157" s="36">
        <v>31</v>
      </c>
      <c r="T157" s="37">
        <v>26</v>
      </c>
      <c r="U157" s="37">
        <v>5</v>
      </c>
      <c r="V157" s="38">
        <v>0</v>
      </c>
      <c r="W157" s="25">
        <v>36</v>
      </c>
    </row>
    <row r="158" spans="1:23" x14ac:dyDescent="0.2">
      <c r="A158" s="22" t="s">
        <v>177</v>
      </c>
      <c r="B158" s="53">
        <v>492</v>
      </c>
      <c r="C158" s="36">
        <v>85</v>
      </c>
      <c r="D158" s="37">
        <v>53</v>
      </c>
      <c r="E158" s="37">
        <v>13</v>
      </c>
      <c r="F158" s="37">
        <v>15</v>
      </c>
      <c r="G158" s="37">
        <v>4</v>
      </c>
      <c r="H158" s="36">
        <v>119</v>
      </c>
      <c r="I158" s="37">
        <v>47</v>
      </c>
      <c r="J158" s="37">
        <v>55</v>
      </c>
      <c r="K158" s="37">
        <v>11</v>
      </c>
      <c r="L158" s="37">
        <v>6</v>
      </c>
      <c r="M158" s="36">
        <v>123</v>
      </c>
      <c r="N158" s="37">
        <v>46</v>
      </c>
      <c r="O158" s="37">
        <v>54</v>
      </c>
      <c r="P158" s="37">
        <v>6</v>
      </c>
      <c r="Q158" s="37">
        <v>12</v>
      </c>
      <c r="R158" s="37">
        <v>5</v>
      </c>
      <c r="S158" s="36">
        <v>67</v>
      </c>
      <c r="T158" s="37">
        <v>54</v>
      </c>
      <c r="U158" s="37">
        <v>13</v>
      </c>
      <c r="V158" s="38">
        <v>0</v>
      </c>
      <c r="W158" s="25">
        <v>98</v>
      </c>
    </row>
    <row r="159" spans="1:23" x14ac:dyDescent="0.2">
      <c r="A159" s="22" t="s">
        <v>178</v>
      </c>
      <c r="B159" s="53">
        <v>390</v>
      </c>
      <c r="C159" s="36">
        <v>70</v>
      </c>
      <c r="D159" s="37">
        <v>49</v>
      </c>
      <c r="E159" s="37">
        <v>10</v>
      </c>
      <c r="F159" s="37">
        <v>5</v>
      </c>
      <c r="G159" s="37">
        <v>6</v>
      </c>
      <c r="H159" s="36">
        <v>93</v>
      </c>
      <c r="I159" s="37">
        <v>47</v>
      </c>
      <c r="J159" s="37">
        <v>38</v>
      </c>
      <c r="K159" s="37">
        <v>2</v>
      </c>
      <c r="L159" s="37">
        <v>6</v>
      </c>
      <c r="M159" s="36">
        <v>97</v>
      </c>
      <c r="N159" s="37">
        <v>49</v>
      </c>
      <c r="O159" s="37">
        <v>34</v>
      </c>
      <c r="P159" s="37">
        <v>5</v>
      </c>
      <c r="Q159" s="37">
        <v>3</v>
      </c>
      <c r="R159" s="37">
        <v>6</v>
      </c>
      <c r="S159" s="36">
        <v>35</v>
      </c>
      <c r="T159" s="37">
        <v>30</v>
      </c>
      <c r="U159" s="37">
        <v>5</v>
      </c>
      <c r="V159" s="38">
        <v>0</v>
      </c>
      <c r="W159" s="25">
        <v>95</v>
      </c>
    </row>
    <row r="160" spans="1:23" s="33" customFormat="1" x14ac:dyDescent="0.2">
      <c r="A160" s="39" t="s">
        <v>214</v>
      </c>
      <c r="B160" s="39">
        <f t="shared" ref="B160:W160" si="39">SUM(B157:B159)</f>
        <v>1104</v>
      </c>
      <c r="C160" s="40">
        <f t="shared" si="39"/>
        <v>195</v>
      </c>
      <c r="D160" s="41">
        <f t="shared" si="39"/>
        <v>123</v>
      </c>
      <c r="E160" s="41">
        <f t="shared" si="39"/>
        <v>34</v>
      </c>
      <c r="F160" s="41">
        <f t="shared" si="39"/>
        <v>24</v>
      </c>
      <c r="G160" s="41">
        <f t="shared" si="39"/>
        <v>14</v>
      </c>
      <c r="H160" s="40">
        <f t="shared" si="39"/>
        <v>269</v>
      </c>
      <c r="I160" s="41">
        <f t="shared" si="39"/>
        <v>114</v>
      </c>
      <c r="J160" s="41">
        <f t="shared" si="39"/>
        <v>119</v>
      </c>
      <c r="K160" s="41">
        <f t="shared" si="39"/>
        <v>21</v>
      </c>
      <c r="L160" s="41">
        <f t="shared" si="39"/>
        <v>15</v>
      </c>
      <c r="M160" s="40">
        <f t="shared" si="39"/>
        <v>278</v>
      </c>
      <c r="N160" s="41">
        <f t="shared" si="39"/>
        <v>114</v>
      </c>
      <c r="O160" s="41">
        <f t="shared" si="39"/>
        <v>114</v>
      </c>
      <c r="P160" s="41">
        <f t="shared" si="39"/>
        <v>17</v>
      </c>
      <c r="Q160" s="41">
        <f t="shared" si="39"/>
        <v>20</v>
      </c>
      <c r="R160" s="41">
        <f t="shared" si="39"/>
        <v>13</v>
      </c>
      <c r="S160" s="40">
        <f t="shared" si="39"/>
        <v>133</v>
      </c>
      <c r="T160" s="41">
        <f t="shared" si="39"/>
        <v>110</v>
      </c>
      <c r="U160" s="41">
        <f t="shared" si="39"/>
        <v>23</v>
      </c>
      <c r="V160" s="39">
        <f t="shared" si="39"/>
        <v>0</v>
      </c>
      <c r="W160" s="42">
        <f t="shared" si="39"/>
        <v>229</v>
      </c>
    </row>
    <row r="161" spans="1:23" x14ac:dyDescent="0.2">
      <c r="A161" s="22" t="s">
        <v>179</v>
      </c>
      <c r="B161" s="53">
        <v>1176</v>
      </c>
      <c r="C161" s="36">
        <v>192</v>
      </c>
      <c r="D161" s="37">
        <v>115</v>
      </c>
      <c r="E161" s="37">
        <v>32</v>
      </c>
      <c r="F161" s="37">
        <v>32</v>
      </c>
      <c r="G161" s="37">
        <v>13</v>
      </c>
      <c r="H161" s="36">
        <v>242</v>
      </c>
      <c r="I161" s="37">
        <v>94</v>
      </c>
      <c r="J161" s="37">
        <v>107</v>
      </c>
      <c r="K161" s="37">
        <v>24</v>
      </c>
      <c r="L161" s="37">
        <v>17</v>
      </c>
      <c r="M161" s="36">
        <v>254</v>
      </c>
      <c r="N161" s="37">
        <v>96</v>
      </c>
      <c r="O161" s="37">
        <v>95</v>
      </c>
      <c r="P161" s="37">
        <v>20</v>
      </c>
      <c r="Q161" s="37">
        <v>31</v>
      </c>
      <c r="R161" s="37">
        <v>12</v>
      </c>
      <c r="S161" s="36">
        <v>124</v>
      </c>
      <c r="T161" s="37">
        <v>94</v>
      </c>
      <c r="U161" s="37">
        <v>30</v>
      </c>
      <c r="V161" s="38">
        <v>0</v>
      </c>
      <c r="W161" s="25">
        <v>364</v>
      </c>
    </row>
    <row r="162" spans="1:23" x14ac:dyDescent="0.2">
      <c r="A162" s="22" t="s">
        <v>180</v>
      </c>
      <c r="B162" s="53">
        <v>915</v>
      </c>
      <c r="C162" s="36">
        <v>165</v>
      </c>
      <c r="D162" s="37">
        <v>113</v>
      </c>
      <c r="E162" s="37">
        <v>23</v>
      </c>
      <c r="F162" s="37">
        <v>21</v>
      </c>
      <c r="G162" s="37">
        <v>8</v>
      </c>
      <c r="H162" s="36">
        <v>206</v>
      </c>
      <c r="I162" s="37">
        <v>101</v>
      </c>
      <c r="J162" s="37">
        <v>72</v>
      </c>
      <c r="K162" s="37">
        <v>27</v>
      </c>
      <c r="L162" s="37">
        <v>6</v>
      </c>
      <c r="M162" s="36">
        <v>215</v>
      </c>
      <c r="N162" s="37">
        <v>100</v>
      </c>
      <c r="O162" s="37">
        <v>69</v>
      </c>
      <c r="P162" s="37">
        <v>22</v>
      </c>
      <c r="Q162" s="37">
        <v>17</v>
      </c>
      <c r="R162" s="37">
        <v>7</v>
      </c>
      <c r="S162" s="36">
        <v>86</v>
      </c>
      <c r="T162" s="37">
        <v>69</v>
      </c>
      <c r="U162" s="37">
        <v>17</v>
      </c>
      <c r="V162" s="38">
        <v>0</v>
      </c>
      <c r="W162" s="25">
        <v>243</v>
      </c>
    </row>
    <row r="163" spans="1:23" x14ac:dyDescent="0.2">
      <c r="A163" s="22" t="s">
        <v>181</v>
      </c>
      <c r="B163" s="53">
        <v>966</v>
      </c>
      <c r="C163" s="36">
        <v>171</v>
      </c>
      <c r="D163" s="37">
        <v>115</v>
      </c>
      <c r="E163" s="37">
        <v>30</v>
      </c>
      <c r="F163" s="37">
        <v>21</v>
      </c>
      <c r="G163" s="37">
        <v>5</v>
      </c>
      <c r="H163" s="36">
        <v>242</v>
      </c>
      <c r="I163" s="37">
        <v>98</v>
      </c>
      <c r="J163" s="37">
        <v>112</v>
      </c>
      <c r="K163" s="37">
        <v>23</v>
      </c>
      <c r="L163" s="37">
        <v>9</v>
      </c>
      <c r="M163" s="36">
        <v>235</v>
      </c>
      <c r="N163" s="37">
        <v>90</v>
      </c>
      <c r="O163" s="37">
        <v>104</v>
      </c>
      <c r="P163" s="37">
        <v>19</v>
      </c>
      <c r="Q163" s="37">
        <v>16</v>
      </c>
      <c r="R163" s="37">
        <v>6</v>
      </c>
      <c r="S163" s="36">
        <v>119</v>
      </c>
      <c r="T163" s="37">
        <v>97</v>
      </c>
      <c r="U163" s="37">
        <v>22</v>
      </c>
      <c r="V163" s="38">
        <v>0</v>
      </c>
      <c r="W163" s="25">
        <v>199</v>
      </c>
    </row>
    <row r="164" spans="1:23" s="33" customFormat="1" x14ac:dyDescent="0.2">
      <c r="A164" s="39" t="s">
        <v>214</v>
      </c>
      <c r="B164" s="39">
        <f t="shared" ref="B164:W164" si="40">SUM(B161:B163)</f>
        <v>3057</v>
      </c>
      <c r="C164" s="40">
        <f t="shared" si="40"/>
        <v>528</v>
      </c>
      <c r="D164" s="41">
        <f t="shared" si="40"/>
        <v>343</v>
      </c>
      <c r="E164" s="41">
        <f t="shared" si="40"/>
        <v>85</v>
      </c>
      <c r="F164" s="41">
        <f t="shared" si="40"/>
        <v>74</v>
      </c>
      <c r="G164" s="41">
        <f t="shared" si="40"/>
        <v>26</v>
      </c>
      <c r="H164" s="40">
        <f t="shared" si="40"/>
        <v>690</v>
      </c>
      <c r="I164" s="41">
        <f t="shared" si="40"/>
        <v>293</v>
      </c>
      <c r="J164" s="41">
        <f t="shared" si="40"/>
        <v>291</v>
      </c>
      <c r="K164" s="41">
        <f t="shared" si="40"/>
        <v>74</v>
      </c>
      <c r="L164" s="41">
        <f t="shared" si="40"/>
        <v>32</v>
      </c>
      <c r="M164" s="40">
        <f t="shared" si="40"/>
        <v>704</v>
      </c>
      <c r="N164" s="41">
        <f t="shared" si="40"/>
        <v>286</v>
      </c>
      <c r="O164" s="41">
        <f t="shared" si="40"/>
        <v>268</v>
      </c>
      <c r="P164" s="41">
        <f t="shared" si="40"/>
        <v>61</v>
      </c>
      <c r="Q164" s="41">
        <f t="shared" si="40"/>
        <v>64</v>
      </c>
      <c r="R164" s="41">
        <f t="shared" si="40"/>
        <v>25</v>
      </c>
      <c r="S164" s="40">
        <f t="shared" si="40"/>
        <v>329</v>
      </c>
      <c r="T164" s="41">
        <f t="shared" si="40"/>
        <v>260</v>
      </c>
      <c r="U164" s="41">
        <f t="shared" si="40"/>
        <v>69</v>
      </c>
      <c r="V164" s="39">
        <f t="shared" si="40"/>
        <v>0</v>
      </c>
      <c r="W164" s="42">
        <f t="shared" si="40"/>
        <v>806</v>
      </c>
    </row>
    <row r="165" spans="1:23" x14ac:dyDescent="0.2">
      <c r="A165" s="22" t="s">
        <v>182</v>
      </c>
      <c r="B165" s="53">
        <v>1020</v>
      </c>
      <c r="C165" s="36">
        <v>109</v>
      </c>
      <c r="D165" s="37">
        <v>56</v>
      </c>
      <c r="E165" s="37">
        <v>19</v>
      </c>
      <c r="F165" s="37">
        <v>32</v>
      </c>
      <c r="G165" s="37">
        <v>2</v>
      </c>
      <c r="H165" s="36">
        <v>229</v>
      </c>
      <c r="I165" s="37">
        <v>58</v>
      </c>
      <c r="J165" s="37">
        <v>153</v>
      </c>
      <c r="K165" s="37">
        <v>15</v>
      </c>
      <c r="L165" s="37">
        <v>3</v>
      </c>
      <c r="M165" s="36">
        <v>246</v>
      </c>
      <c r="N165" s="37">
        <v>51</v>
      </c>
      <c r="O165" s="37">
        <v>151</v>
      </c>
      <c r="P165" s="37">
        <v>15</v>
      </c>
      <c r="Q165" s="37">
        <v>27</v>
      </c>
      <c r="R165" s="37">
        <v>2</v>
      </c>
      <c r="S165" s="36">
        <v>168</v>
      </c>
      <c r="T165" s="37">
        <v>137</v>
      </c>
      <c r="U165" s="37">
        <v>31</v>
      </c>
      <c r="V165" s="38">
        <v>2</v>
      </c>
      <c r="W165" s="25">
        <v>266</v>
      </c>
    </row>
    <row r="166" spans="1:23" s="33" customFormat="1" x14ac:dyDescent="0.2">
      <c r="A166" s="39" t="s">
        <v>214</v>
      </c>
      <c r="B166" s="39">
        <f t="shared" ref="B166:W166" si="41">SUM(B165)</f>
        <v>1020</v>
      </c>
      <c r="C166" s="40">
        <f t="shared" si="41"/>
        <v>109</v>
      </c>
      <c r="D166" s="41">
        <f t="shared" si="41"/>
        <v>56</v>
      </c>
      <c r="E166" s="41">
        <f t="shared" si="41"/>
        <v>19</v>
      </c>
      <c r="F166" s="41">
        <f t="shared" si="41"/>
        <v>32</v>
      </c>
      <c r="G166" s="41">
        <f t="shared" si="41"/>
        <v>2</v>
      </c>
      <c r="H166" s="40">
        <f t="shared" si="41"/>
        <v>229</v>
      </c>
      <c r="I166" s="41">
        <f t="shared" si="41"/>
        <v>58</v>
      </c>
      <c r="J166" s="41">
        <f t="shared" si="41"/>
        <v>153</v>
      </c>
      <c r="K166" s="41">
        <f t="shared" si="41"/>
        <v>15</v>
      </c>
      <c r="L166" s="41">
        <f t="shared" si="41"/>
        <v>3</v>
      </c>
      <c r="M166" s="40">
        <f t="shared" si="41"/>
        <v>246</v>
      </c>
      <c r="N166" s="41">
        <f t="shared" si="41"/>
        <v>51</v>
      </c>
      <c r="O166" s="41">
        <f t="shared" si="41"/>
        <v>151</v>
      </c>
      <c r="P166" s="41">
        <f t="shared" si="41"/>
        <v>15</v>
      </c>
      <c r="Q166" s="41">
        <f t="shared" si="41"/>
        <v>27</v>
      </c>
      <c r="R166" s="41">
        <f t="shared" si="41"/>
        <v>2</v>
      </c>
      <c r="S166" s="40">
        <f t="shared" si="41"/>
        <v>168</v>
      </c>
      <c r="T166" s="41">
        <f t="shared" si="41"/>
        <v>137</v>
      </c>
      <c r="U166" s="41">
        <f t="shared" si="41"/>
        <v>31</v>
      </c>
      <c r="V166" s="39">
        <f t="shared" si="41"/>
        <v>2</v>
      </c>
      <c r="W166" s="42">
        <f t="shared" si="41"/>
        <v>266</v>
      </c>
    </row>
    <row r="167" spans="1:23" x14ac:dyDescent="0.2">
      <c r="A167" s="22" t="s">
        <v>183</v>
      </c>
      <c r="B167" s="53">
        <v>603</v>
      </c>
      <c r="C167" s="36">
        <v>104</v>
      </c>
      <c r="D167" s="37">
        <v>58</v>
      </c>
      <c r="E167" s="37">
        <v>30</v>
      </c>
      <c r="F167" s="37">
        <v>9</v>
      </c>
      <c r="G167" s="37">
        <v>7</v>
      </c>
      <c r="H167" s="36">
        <v>160</v>
      </c>
      <c r="I167" s="37">
        <v>55</v>
      </c>
      <c r="J167" s="37">
        <v>74</v>
      </c>
      <c r="K167" s="37">
        <v>25</v>
      </c>
      <c r="L167" s="37">
        <v>6</v>
      </c>
      <c r="M167" s="36">
        <v>148</v>
      </c>
      <c r="N167" s="37">
        <v>50</v>
      </c>
      <c r="O167" s="37">
        <v>63</v>
      </c>
      <c r="P167" s="37">
        <v>22</v>
      </c>
      <c r="Q167" s="37">
        <v>7</v>
      </c>
      <c r="R167" s="37">
        <v>6</v>
      </c>
      <c r="S167" s="36">
        <v>79</v>
      </c>
      <c r="T167" s="37">
        <v>69</v>
      </c>
      <c r="U167" s="37">
        <v>10</v>
      </c>
      <c r="V167" s="38">
        <v>0</v>
      </c>
      <c r="W167" s="25">
        <v>112</v>
      </c>
    </row>
    <row r="168" spans="1:23" x14ac:dyDescent="0.2">
      <c r="A168" s="22" t="s">
        <v>184</v>
      </c>
      <c r="B168" s="53">
        <v>753</v>
      </c>
      <c r="C168" s="36">
        <v>140</v>
      </c>
      <c r="D168" s="37">
        <v>95</v>
      </c>
      <c r="E168" s="37">
        <v>11</v>
      </c>
      <c r="F168" s="37">
        <v>25</v>
      </c>
      <c r="G168" s="37">
        <v>9</v>
      </c>
      <c r="H168" s="36">
        <v>198</v>
      </c>
      <c r="I168" s="37">
        <v>86</v>
      </c>
      <c r="J168" s="37">
        <v>92</v>
      </c>
      <c r="K168" s="37">
        <v>7</v>
      </c>
      <c r="L168" s="37">
        <v>13</v>
      </c>
      <c r="M168" s="36">
        <v>198</v>
      </c>
      <c r="N168" s="37">
        <v>77</v>
      </c>
      <c r="O168" s="37">
        <v>86</v>
      </c>
      <c r="P168" s="37">
        <v>9</v>
      </c>
      <c r="Q168" s="37">
        <v>16</v>
      </c>
      <c r="R168" s="37">
        <v>10</v>
      </c>
      <c r="S168" s="36">
        <v>102</v>
      </c>
      <c r="T168" s="37">
        <v>84</v>
      </c>
      <c r="U168" s="37">
        <v>18</v>
      </c>
      <c r="V168" s="38">
        <v>0</v>
      </c>
      <c r="W168" s="25">
        <v>115</v>
      </c>
    </row>
    <row r="169" spans="1:23" x14ac:dyDescent="0.2">
      <c r="A169" s="22" t="s">
        <v>185</v>
      </c>
      <c r="B169" s="53">
        <v>315</v>
      </c>
      <c r="C169" s="36">
        <v>52</v>
      </c>
      <c r="D169" s="37">
        <v>20</v>
      </c>
      <c r="E169" s="37">
        <v>8</v>
      </c>
      <c r="F169" s="37">
        <v>23</v>
      </c>
      <c r="G169" s="37">
        <v>1</v>
      </c>
      <c r="H169" s="36">
        <v>74</v>
      </c>
      <c r="I169" s="37">
        <v>18</v>
      </c>
      <c r="J169" s="37">
        <v>47</v>
      </c>
      <c r="K169" s="37">
        <v>8</v>
      </c>
      <c r="L169" s="37">
        <v>1</v>
      </c>
      <c r="M169" s="36">
        <v>87</v>
      </c>
      <c r="N169" s="37">
        <v>15</v>
      </c>
      <c r="O169" s="37">
        <v>50</v>
      </c>
      <c r="P169" s="37">
        <v>3</v>
      </c>
      <c r="Q169" s="37">
        <v>18</v>
      </c>
      <c r="R169" s="37">
        <v>1</v>
      </c>
      <c r="S169" s="36">
        <v>62</v>
      </c>
      <c r="T169" s="37">
        <v>43</v>
      </c>
      <c r="U169" s="37">
        <v>19</v>
      </c>
      <c r="V169" s="38">
        <v>0</v>
      </c>
      <c r="W169" s="25">
        <v>40</v>
      </c>
    </row>
    <row r="170" spans="1:23" s="33" customFormat="1" x14ac:dyDescent="0.2">
      <c r="A170" s="39" t="s">
        <v>214</v>
      </c>
      <c r="B170" s="39">
        <f t="shared" ref="B170:W170" si="42">SUM(B167:B169)</f>
        <v>1671</v>
      </c>
      <c r="C170" s="40">
        <f t="shared" si="42"/>
        <v>296</v>
      </c>
      <c r="D170" s="41">
        <f t="shared" si="42"/>
        <v>173</v>
      </c>
      <c r="E170" s="41">
        <f t="shared" si="42"/>
        <v>49</v>
      </c>
      <c r="F170" s="41">
        <f t="shared" si="42"/>
        <v>57</v>
      </c>
      <c r="G170" s="41">
        <f t="shared" si="42"/>
        <v>17</v>
      </c>
      <c r="H170" s="40">
        <f t="shared" si="42"/>
        <v>432</v>
      </c>
      <c r="I170" s="41">
        <f t="shared" si="42"/>
        <v>159</v>
      </c>
      <c r="J170" s="41">
        <f t="shared" si="42"/>
        <v>213</v>
      </c>
      <c r="K170" s="41">
        <f t="shared" si="42"/>
        <v>40</v>
      </c>
      <c r="L170" s="41">
        <f t="shared" si="42"/>
        <v>20</v>
      </c>
      <c r="M170" s="40">
        <f t="shared" si="42"/>
        <v>433</v>
      </c>
      <c r="N170" s="41">
        <f t="shared" si="42"/>
        <v>142</v>
      </c>
      <c r="O170" s="41">
        <f t="shared" si="42"/>
        <v>199</v>
      </c>
      <c r="P170" s="41">
        <f t="shared" si="42"/>
        <v>34</v>
      </c>
      <c r="Q170" s="41">
        <f t="shared" si="42"/>
        <v>41</v>
      </c>
      <c r="R170" s="41">
        <f t="shared" si="42"/>
        <v>17</v>
      </c>
      <c r="S170" s="40">
        <f t="shared" si="42"/>
        <v>243</v>
      </c>
      <c r="T170" s="41">
        <f t="shared" si="42"/>
        <v>196</v>
      </c>
      <c r="U170" s="41">
        <f t="shared" si="42"/>
        <v>47</v>
      </c>
      <c r="V170" s="39">
        <f t="shared" si="42"/>
        <v>0</v>
      </c>
      <c r="W170" s="42">
        <f t="shared" si="42"/>
        <v>267</v>
      </c>
    </row>
    <row r="171" spans="1:23" x14ac:dyDescent="0.2">
      <c r="A171" s="22" t="s">
        <v>186</v>
      </c>
      <c r="B171" s="53">
        <v>603</v>
      </c>
      <c r="C171" s="36">
        <v>81</v>
      </c>
      <c r="D171" s="37">
        <v>57</v>
      </c>
      <c r="E171" s="37">
        <v>9</v>
      </c>
      <c r="F171" s="37">
        <v>13</v>
      </c>
      <c r="G171" s="37">
        <v>2</v>
      </c>
      <c r="H171" s="36">
        <v>155</v>
      </c>
      <c r="I171" s="37">
        <v>64</v>
      </c>
      <c r="J171" s="37">
        <v>76</v>
      </c>
      <c r="K171" s="37">
        <v>11</v>
      </c>
      <c r="L171" s="37">
        <v>4</v>
      </c>
      <c r="M171" s="36">
        <v>149</v>
      </c>
      <c r="N171" s="37">
        <v>54</v>
      </c>
      <c r="O171" s="37">
        <v>67</v>
      </c>
      <c r="P171" s="37">
        <v>12</v>
      </c>
      <c r="Q171" s="37">
        <v>14</v>
      </c>
      <c r="R171" s="37">
        <v>2</v>
      </c>
      <c r="S171" s="36">
        <v>86</v>
      </c>
      <c r="T171" s="37">
        <v>74</v>
      </c>
      <c r="U171" s="37">
        <v>12</v>
      </c>
      <c r="V171" s="38">
        <v>0</v>
      </c>
      <c r="W171" s="25">
        <v>132</v>
      </c>
    </row>
    <row r="172" spans="1:23" s="33" customFormat="1" x14ac:dyDescent="0.2">
      <c r="A172" s="39" t="s">
        <v>214</v>
      </c>
      <c r="B172" s="39">
        <f t="shared" ref="B172:W172" si="43">SUM(B171)</f>
        <v>603</v>
      </c>
      <c r="C172" s="40">
        <f t="shared" si="43"/>
        <v>81</v>
      </c>
      <c r="D172" s="41">
        <f t="shared" si="43"/>
        <v>57</v>
      </c>
      <c r="E172" s="41">
        <f t="shared" si="43"/>
        <v>9</v>
      </c>
      <c r="F172" s="41">
        <f t="shared" si="43"/>
        <v>13</v>
      </c>
      <c r="G172" s="41">
        <f t="shared" si="43"/>
        <v>2</v>
      </c>
      <c r="H172" s="40">
        <f t="shared" si="43"/>
        <v>155</v>
      </c>
      <c r="I172" s="41">
        <f t="shared" si="43"/>
        <v>64</v>
      </c>
      <c r="J172" s="41">
        <f t="shared" si="43"/>
        <v>76</v>
      </c>
      <c r="K172" s="41">
        <f t="shared" si="43"/>
        <v>11</v>
      </c>
      <c r="L172" s="41">
        <f t="shared" si="43"/>
        <v>4</v>
      </c>
      <c r="M172" s="40">
        <f t="shared" si="43"/>
        <v>149</v>
      </c>
      <c r="N172" s="41">
        <f t="shared" si="43"/>
        <v>54</v>
      </c>
      <c r="O172" s="41">
        <f t="shared" si="43"/>
        <v>67</v>
      </c>
      <c r="P172" s="41">
        <f t="shared" si="43"/>
        <v>12</v>
      </c>
      <c r="Q172" s="41">
        <f t="shared" si="43"/>
        <v>14</v>
      </c>
      <c r="R172" s="41">
        <f t="shared" si="43"/>
        <v>2</v>
      </c>
      <c r="S172" s="40">
        <f t="shared" si="43"/>
        <v>86</v>
      </c>
      <c r="T172" s="41">
        <f t="shared" si="43"/>
        <v>74</v>
      </c>
      <c r="U172" s="41">
        <f t="shared" si="43"/>
        <v>12</v>
      </c>
      <c r="V172" s="39">
        <f t="shared" si="43"/>
        <v>0</v>
      </c>
      <c r="W172" s="42">
        <f t="shared" si="43"/>
        <v>132</v>
      </c>
    </row>
    <row r="173" spans="1:23" x14ac:dyDescent="0.2">
      <c r="A173" s="22" t="s">
        <v>187</v>
      </c>
      <c r="B173" s="53">
        <v>987</v>
      </c>
      <c r="C173" s="36">
        <v>166</v>
      </c>
      <c r="D173" s="37">
        <v>102</v>
      </c>
      <c r="E173" s="37">
        <v>31</v>
      </c>
      <c r="F173" s="37">
        <v>28</v>
      </c>
      <c r="G173" s="37">
        <v>5</v>
      </c>
      <c r="H173" s="36">
        <v>257</v>
      </c>
      <c r="I173" s="37">
        <v>90</v>
      </c>
      <c r="J173" s="37">
        <v>134</v>
      </c>
      <c r="K173" s="37">
        <v>24</v>
      </c>
      <c r="L173" s="37">
        <v>9</v>
      </c>
      <c r="M173" s="36">
        <v>260</v>
      </c>
      <c r="N173" s="37">
        <v>87</v>
      </c>
      <c r="O173" s="37">
        <v>125</v>
      </c>
      <c r="P173" s="37">
        <v>20</v>
      </c>
      <c r="Q173" s="37">
        <v>23</v>
      </c>
      <c r="R173" s="37">
        <v>5</v>
      </c>
      <c r="S173" s="36">
        <v>138</v>
      </c>
      <c r="T173" s="37">
        <v>117</v>
      </c>
      <c r="U173" s="37">
        <v>21</v>
      </c>
      <c r="V173" s="38">
        <v>0</v>
      </c>
      <c r="W173" s="25">
        <v>166</v>
      </c>
    </row>
    <row r="174" spans="1:23" x14ac:dyDescent="0.2">
      <c r="A174" s="22" t="s">
        <v>188</v>
      </c>
      <c r="B174" s="53">
        <v>855</v>
      </c>
      <c r="C174" s="36">
        <v>143</v>
      </c>
      <c r="D174" s="37">
        <v>105</v>
      </c>
      <c r="E174" s="37">
        <v>11</v>
      </c>
      <c r="F174" s="37">
        <v>19</v>
      </c>
      <c r="G174" s="37">
        <v>8</v>
      </c>
      <c r="H174" s="36">
        <v>215</v>
      </c>
      <c r="I174" s="37">
        <v>100</v>
      </c>
      <c r="J174" s="37">
        <v>94</v>
      </c>
      <c r="K174" s="37">
        <v>15</v>
      </c>
      <c r="L174" s="37">
        <v>6</v>
      </c>
      <c r="M174" s="36">
        <v>210</v>
      </c>
      <c r="N174" s="37">
        <v>92</v>
      </c>
      <c r="O174" s="37">
        <v>87</v>
      </c>
      <c r="P174" s="37">
        <v>10</v>
      </c>
      <c r="Q174" s="37">
        <v>13</v>
      </c>
      <c r="R174" s="37">
        <v>8</v>
      </c>
      <c r="S174" s="36">
        <v>93</v>
      </c>
      <c r="T174" s="37">
        <v>82</v>
      </c>
      <c r="U174" s="37">
        <v>11</v>
      </c>
      <c r="V174" s="38">
        <v>0</v>
      </c>
      <c r="W174" s="25">
        <v>194</v>
      </c>
    </row>
    <row r="175" spans="1:23" x14ac:dyDescent="0.2">
      <c r="A175" s="22" t="s">
        <v>189</v>
      </c>
      <c r="B175" s="53">
        <v>1143</v>
      </c>
      <c r="C175" s="36">
        <v>178</v>
      </c>
      <c r="D175" s="37">
        <v>109</v>
      </c>
      <c r="E175" s="37">
        <v>23</v>
      </c>
      <c r="F175" s="37">
        <v>38</v>
      </c>
      <c r="G175" s="37">
        <v>8</v>
      </c>
      <c r="H175" s="36">
        <v>280</v>
      </c>
      <c r="I175" s="37">
        <v>96</v>
      </c>
      <c r="J175" s="37">
        <v>154</v>
      </c>
      <c r="K175" s="37">
        <v>22</v>
      </c>
      <c r="L175" s="37">
        <v>8</v>
      </c>
      <c r="M175" s="36">
        <v>292</v>
      </c>
      <c r="N175" s="37">
        <v>90</v>
      </c>
      <c r="O175" s="37">
        <v>153</v>
      </c>
      <c r="P175" s="37">
        <v>17</v>
      </c>
      <c r="Q175" s="37">
        <v>23</v>
      </c>
      <c r="R175" s="37">
        <v>9</v>
      </c>
      <c r="S175" s="36">
        <v>163</v>
      </c>
      <c r="T175" s="37">
        <v>141</v>
      </c>
      <c r="U175" s="37">
        <v>22</v>
      </c>
      <c r="V175" s="38">
        <v>2</v>
      </c>
      <c r="W175" s="25">
        <v>228</v>
      </c>
    </row>
    <row r="176" spans="1:23" x14ac:dyDescent="0.2">
      <c r="A176" s="22" t="s">
        <v>190</v>
      </c>
      <c r="B176" s="53">
        <v>1605</v>
      </c>
      <c r="C176" s="36">
        <v>229</v>
      </c>
      <c r="D176" s="37">
        <v>151</v>
      </c>
      <c r="E176" s="37">
        <v>35</v>
      </c>
      <c r="F176" s="37">
        <v>34</v>
      </c>
      <c r="G176" s="37">
        <v>9</v>
      </c>
      <c r="H176" s="36">
        <v>391</v>
      </c>
      <c r="I176" s="37">
        <v>137</v>
      </c>
      <c r="J176" s="37">
        <v>214</v>
      </c>
      <c r="K176" s="37">
        <v>28</v>
      </c>
      <c r="L176" s="37">
        <v>12</v>
      </c>
      <c r="M176" s="36">
        <v>395</v>
      </c>
      <c r="N176" s="37">
        <v>129</v>
      </c>
      <c r="O176" s="37">
        <v>202</v>
      </c>
      <c r="P176" s="37">
        <v>22</v>
      </c>
      <c r="Q176" s="37">
        <v>31</v>
      </c>
      <c r="R176" s="37">
        <v>11</v>
      </c>
      <c r="S176" s="36">
        <v>220</v>
      </c>
      <c r="T176" s="37">
        <v>194</v>
      </c>
      <c r="U176" s="37">
        <v>26</v>
      </c>
      <c r="V176" s="38">
        <v>0</v>
      </c>
      <c r="W176" s="25">
        <v>370</v>
      </c>
    </row>
    <row r="177" spans="1:23" s="33" customFormat="1" x14ac:dyDescent="0.2">
      <c r="A177" s="39" t="s">
        <v>214</v>
      </c>
      <c r="B177" s="54">
        <f>SUM(B173:B176)</f>
        <v>4590</v>
      </c>
      <c r="C177" s="40">
        <f t="shared" ref="C177:W177" si="44">SUM(C173:C176)</f>
        <v>716</v>
      </c>
      <c r="D177" s="41">
        <f t="shared" si="44"/>
        <v>467</v>
      </c>
      <c r="E177" s="41">
        <f t="shared" si="44"/>
        <v>100</v>
      </c>
      <c r="F177" s="41">
        <f t="shared" si="44"/>
        <v>119</v>
      </c>
      <c r="G177" s="41">
        <f t="shared" si="44"/>
        <v>30</v>
      </c>
      <c r="H177" s="40">
        <f t="shared" si="44"/>
        <v>1143</v>
      </c>
      <c r="I177" s="41">
        <f t="shared" si="44"/>
        <v>423</v>
      </c>
      <c r="J177" s="41">
        <f t="shared" si="44"/>
        <v>596</v>
      </c>
      <c r="K177" s="41">
        <f t="shared" si="44"/>
        <v>89</v>
      </c>
      <c r="L177" s="41">
        <f t="shared" si="44"/>
        <v>35</v>
      </c>
      <c r="M177" s="40">
        <f t="shared" si="44"/>
        <v>1157</v>
      </c>
      <c r="N177" s="41">
        <f t="shared" si="44"/>
        <v>398</v>
      </c>
      <c r="O177" s="41">
        <f t="shared" si="44"/>
        <v>567</v>
      </c>
      <c r="P177" s="41">
        <f t="shared" si="44"/>
        <v>69</v>
      </c>
      <c r="Q177" s="41">
        <f t="shared" si="44"/>
        <v>90</v>
      </c>
      <c r="R177" s="41">
        <f t="shared" si="44"/>
        <v>33</v>
      </c>
      <c r="S177" s="40">
        <f t="shared" si="44"/>
        <v>614</v>
      </c>
      <c r="T177" s="41">
        <f t="shared" si="44"/>
        <v>534</v>
      </c>
      <c r="U177" s="41">
        <f t="shared" si="44"/>
        <v>80</v>
      </c>
      <c r="V177" s="39">
        <f t="shared" si="44"/>
        <v>2</v>
      </c>
      <c r="W177" s="42">
        <f t="shared" si="44"/>
        <v>958</v>
      </c>
    </row>
    <row r="178" spans="1:23" s="34" customFormat="1" ht="12.75" x14ac:dyDescent="0.2">
      <c r="A178" s="51" t="s">
        <v>217</v>
      </c>
      <c r="B178" s="52">
        <f>SUM(B4+B13+B17+B20+B26+B28+B31+B34+B55+B61+B75+B77+B79+B82+B91+B96+B127+B130+B132+B135+B141+B152+B156+B160+B164+B170+B166+B172+B177)</f>
        <v>88875</v>
      </c>
      <c r="C178" s="52">
        <f t="shared" ref="C178:W178" si="45">SUM(C4+C13+C17+C20+C26+C28+C31+C34+C55+C61+C75+C77+C79+C82+C91+C96+C127+C130+C132+C135+C141+C152+C156+C160+C164+C170+C166+C172+C177)</f>
        <v>15455</v>
      </c>
      <c r="D178" s="52">
        <f t="shared" si="45"/>
        <v>10402</v>
      </c>
      <c r="E178" s="52">
        <f t="shared" si="45"/>
        <v>2124</v>
      </c>
      <c r="F178" s="52">
        <f t="shared" si="45"/>
        <v>2274</v>
      </c>
      <c r="G178" s="52">
        <f t="shared" si="45"/>
        <v>655</v>
      </c>
      <c r="H178" s="52">
        <f t="shared" si="45"/>
        <v>21568</v>
      </c>
      <c r="I178" s="52">
        <f t="shared" si="45"/>
        <v>9396</v>
      </c>
      <c r="J178" s="52">
        <f t="shared" si="45"/>
        <v>9723</v>
      </c>
      <c r="K178" s="52">
        <f t="shared" si="45"/>
        <v>1785</v>
      </c>
      <c r="L178" s="52">
        <f t="shared" si="45"/>
        <v>664</v>
      </c>
      <c r="M178" s="52">
        <f t="shared" si="45"/>
        <v>22370</v>
      </c>
      <c r="N178" s="52">
        <f t="shared" si="45"/>
        <v>9077</v>
      </c>
      <c r="O178" s="52">
        <f t="shared" si="45"/>
        <v>9177</v>
      </c>
      <c r="P178" s="52">
        <f t="shared" si="45"/>
        <v>1622</v>
      </c>
      <c r="Q178" s="52">
        <f t="shared" si="45"/>
        <v>1893</v>
      </c>
      <c r="R178" s="52">
        <f t="shared" si="45"/>
        <v>601</v>
      </c>
      <c r="S178" s="52">
        <f t="shared" si="45"/>
        <v>10295</v>
      </c>
      <c r="T178" s="52">
        <f t="shared" si="45"/>
        <v>8364</v>
      </c>
      <c r="U178" s="52">
        <f t="shared" si="45"/>
        <v>1931</v>
      </c>
      <c r="V178" s="52">
        <f t="shared" si="45"/>
        <v>34</v>
      </c>
      <c r="W178" s="52">
        <f t="shared" si="45"/>
        <v>19153</v>
      </c>
    </row>
    <row r="179" spans="1:23" x14ac:dyDescent="0.2">
      <c r="A179" s="4"/>
      <c r="B179" s="5"/>
      <c r="C179" s="5"/>
      <c r="D179" s="18"/>
      <c r="E179" s="18"/>
      <c r="F179" s="18"/>
      <c r="G179" s="18"/>
      <c r="H179" s="3"/>
      <c r="I179" s="18"/>
      <c r="J179" s="18"/>
      <c r="K179" s="18"/>
      <c r="L179" s="18"/>
      <c r="M179" s="3"/>
      <c r="N179" s="18"/>
      <c r="O179" s="18"/>
      <c r="P179" s="18"/>
      <c r="Q179" s="18"/>
      <c r="R179" s="18"/>
      <c r="S179" s="3"/>
      <c r="T179" s="18"/>
      <c r="U179" s="18"/>
      <c r="V179" s="5"/>
      <c r="W179" s="17"/>
    </row>
    <row r="180" spans="1:23" x14ac:dyDescent="0.2">
      <c r="B180" s="35"/>
    </row>
    <row r="181" spans="1:23" x14ac:dyDescent="0.2">
      <c r="B181" s="35"/>
    </row>
    <row r="182" spans="1:23" x14ac:dyDescent="0.2">
      <c r="B182" s="35"/>
    </row>
    <row r="183" spans="1:23" x14ac:dyDescent="0.2">
      <c r="B183" s="35"/>
    </row>
  </sheetData>
  <phoneticPr fontId="2" type="noConversion"/>
  <printOptions horizontalCentered="1"/>
  <pageMargins left="0" right="0" top="0.75" bottom="0.25" header="0.25" footer="0.25"/>
  <pageSetup paperSize="5" scale="95" orientation="landscape" r:id="rId1"/>
  <headerFooter alignWithMargins="0">
    <oddHeader>&amp;CChautauqua County Board of Elections
General Election November 3, 2009</oddHeader>
  </headerFooter>
  <ignoredErrors>
    <ignoredError sqref="B177 B17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workbookViewId="0">
      <selection activeCell="A2" sqref="A2"/>
    </sheetView>
  </sheetViews>
  <sheetFormatPr defaultRowHeight="11.25" x14ac:dyDescent="0.2"/>
  <cols>
    <col min="1" max="1" width="18.7109375" style="9" customWidth="1"/>
    <col min="2" max="11" width="6.7109375" style="9" customWidth="1"/>
    <col min="12" max="12" width="16.7109375" style="9" customWidth="1"/>
    <col min="13" max="13" width="5.7109375" style="9" customWidth="1"/>
    <col min="14" max="22" width="4.7109375" style="9" customWidth="1"/>
    <col min="23" max="16384" width="9.140625" style="9"/>
  </cols>
  <sheetData>
    <row r="1" spans="1:11" x14ac:dyDescent="0.2">
      <c r="A1" s="95"/>
      <c r="B1" s="95"/>
      <c r="C1" s="135" t="s">
        <v>16</v>
      </c>
      <c r="D1" s="135"/>
      <c r="E1" s="135"/>
      <c r="F1" s="135"/>
      <c r="G1" s="135" t="s">
        <v>16</v>
      </c>
      <c r="H1" s="95"/>
      <c r="I1" s="95"/>
      <c r="J1" s="95"/>
      <c r="K1" s="95"/>
    </row>
    <row r="2" spans="1:11" s="11" customFormat="1" ht="45.95" customHeight="1" x14ac:dyDescent="0.2">
      <c r="A2" s="96" t="s">
        <v>210</v>
      </c>
      <c r="B2" s="97" t="s">
        <v>65</v>
      </c>
      <c r="C2" s="97" t="s">
        <v>22</v>
      </c>
      <c r="D2" s="97" t="s">
        <v>202</v>
      </c>
      <c r="E2" s="97" t="s">
        <v>202</v>
      </c>
      <c r="F2" s="97" t="s">
        <v>202</v>
      </c>
      <c r="G2" s="97" t="s">
        <v>23</v>
      </c>
      <c r="H2" s="97" t="s">
        <v>767</v>
      </c>
      <c r="I2" s="97" t="s">
        <v>203</v>
      </c>
      <c r="J2" s="97" t="s">
        <v>21</v>
      </c>
      <c r="K2" s="97" t="s">
        <v>66</v>
      </c>
    </row>
    <row r="3" spans="1:11" s="13" customFormat="1" ht="12.75" customHeight="1" x14ac:dyDescent="0.2">
      <c r="A3" s="136" t="s">
        <v>369</v>
      </c>
      <c r="B3" s="137"/>
      <c r="C3" s="137"/>
      <c r="D3" s="137" t="s">
        <v>194</v>
      </c>
      <c r="E3" s="137" t="s">
        <v>195</v>
      </c>
      <c r="F3" s="137" t="s">
        <v>197</v>
      </c>
      <c r="G3" s="137"/>
      <c r="H3" s="137" t="s">
        <v>199</v>
      </c>
      <c r="I3" s="137" t="s">
        <v>196</v>
      </c>
      <c r="J3" s="137"/>
      <c r="K3" s="138"/>
    </row>
    <row r="4" spans="1:11" x14ac:dyDescent="0.2">
      <c r="A4" s="72" t="s">
        <v>67</v>
      </c>
      <c r="B4" s="73">
        <v>271</v>
      </c>
      <c r="C4" s="36">
        <v>108</v>
      </c>
      <c r="D4" s="37">
        <v>85</v>
      </c>
      <c r="E4" s="37">
        <v>14</v>
      </c>
      <c r="F4" s="37">
        <v>9</v>
      </c>
      <c r="G4" s="36">
        <v>152</v>
      </c>
      <c r="H4" s="37">
        <v>120</v>
      </c>
      <c r="I4" s="37">
        <v>32</v>
      </c>
      <c r="J4" s="38">
        <v>0</v>
      </c>
      <c r="K4" s="25">
        <v>11</v>
      </c>
    </row>
    <row r="5" spans="1:11" s="122" customFormat="1" x14ac:dyDescent="0.2">
      <c r="A5" s="74" t="s">
        <v>214</v>
      </c>
      <c r="B5" s="74">
        <f t="shared" ref="B5:K5" si="0">SUM(B4)</f>
        <v>271</v>
      </c>
      <c r="C5" s="36">
        <f t="shared" si="0"/>
        <v>108</v>
      </c>
      <c r="D5" s="120">
        <f t="shared" si="0"/>
        <v>85</v>
      </c>
      <c r="E5" s="120">
        <f t="shared" si="0"/>
        <v>14</v>
      </c>
      <c r="F5" s="120">
        <f t="shared" si="0"/>
        <v>9</v>
      </c>
      <c r="G5" s="36">
        <f t="shared" si="0"/>
        <v>152</v>
      </c>
      <c r="H5" s="120">
        <f t="shared" si="0"/>
        <v>120</v>
      </c>
      <c r="I5" s="120">
        <f t="shared" si="0"/>
        <v>32</v>
      </c>
      <c r="J5" s="38">
        <f t="shared" si="0"/>
        <v>0</v>
      </c>
      <c r="K5" s="121">
        <f t="shared" si="0"/>
        <v>11</v>
      </c>
    </row>
    <row r="6" spans="1:11" x14ac:dyDescent="0.2">
      <c r="A6" s="72" t="s">
        <v>68</v>
      </c>
      <c r="B6" s="73">
        <v>244</v>
      </c>
      <c r="C6" s="36">
        <v>49</v>
      </c>
      <c r="D6" s="37">
        <v>39</v>
      </c>
      <c r="E6" s="37">
        <v>6</v>
      </c>
      <c r="F6" s="37">
        <v>4</v>
      </c>
      <c r="G6" s="36">
        <v>190</v>
      </c>
      <c r="H6" s="37">
        <v>165</v>
      </c>
      <c r="I6" s="37">
        <v>25</v>
      </c>
      <c r="J6" s="38">
        <v>0</v>
      </c>
      <c r="K6" s="25">
        <v>5</v>
      </c>
    </row>
    <row r="7" spans="1:11" x14ac:dyDescent="0.2">
      <c r="A7" s="72" t="s">
        <v>69</v>
      </c>
      <c r="B7" s="73">
        <v>316</v>
      </c>
      <c r="C7" s="36">
        <v>96</v>
      </c>
      <c r="D7" s="37">
        <v>80</v>
      </c>
      <c r="E7" s="37">
        <v>12</v>
      </c>
      <c r="F7" s="37">
        <v>4</v>
      </c>
      <c r="G7" s="36">
        <v>216</v>
      </c>
      <c r="H7" s="37">
        <v>199</v>
      </c>
      <c r="I7" s="37">
        <v>17</v>
      </c>
      <c r="J7" s="38">
        <v>0</v>
      </c>
      <c r="K7" s="25">
        <v>4</v>
      </c>
    </row>
    <row r="8" spans="1:11" x14ac:dyDescent="0.2">
      <c r="A8" s="72" t="s">
        <v>70</v>
      </c>
      <c r="B8" s="73">
        <v>315</v>
      </c>
      <c r="C8" s="36">
        <v>71</v>
      </c>
      <c r="D8" s="37">
        <v>61</v>
      </c>
      <c r="E8" s="37">
        <v>7</v>
      </c>
      <c r="F8" s="37">
        <v>3</v>
      </c>
      <c r="G8" s="36">
        <v>235</v>
      </c>
      <c r="H8" s="37">
        <v>214</v>
      </c>
      <c r="I8" s="37">
        <v>21</v>
      </c>
      <c r="J8" s="38">
        <v>0</v>
      </c>
      <c r="K8" s="25">
        <v>9</v>
      </c>
    </row>
    <row r="9" spans="1:11" x14ac:dyDescent="0.2">
      <c r="A9" s="72" t="s">
        <v>71</v>
      </c>
      <c r="B9" s="73">
        <v>332</v>
      </c>
      <c r="C9" s="36">
        <v>76</v>
      </c>
      <c r="D9" s="37">
        <v>66</v>
      </c>
      <c r="E9" s="37">
        <v>6</v>
      </c>
      <c r="F9" s="37">
        <v>4</v>
      </c>
      <c r="G9" s="36">
        <v>245</v>
      </c>
      <c r="H9" s="37">
        <v>221</v>
      </c>
      <c r="I9" s="37">
        <v>24</v>
      </c>
      <c r="J9" s="38">
        <v>0</v>
      </c>
      <c r="K9" s="25">
        <v>11</v>
      </c>
    </row>
    <row r="10" spans="1:11" x14ac:dyDescent="0.2">
      <c r="A10" s="72" t="s">
        <v>72</v>
      </c>
      <c r="B10" s="73">
        <v>271</v>
      </c>
      <c r="C10" s="36">
        <v>43</v>
      </c>
      <c r="D10" s="37">
        <v>34</v>
      </c>
      <c r="E10" s="37">
        <v>9</v>
      </c>
      <c r="F10" s="37">
        <v>0</v>
      </c>
      <c r="G10" s="36">
        <v>220</v>
      </c>
      <c r="H10" s="37">
        <v>193</v>
      </c>
      <c r="I10" s="37">
        <v>27</v>
      </c>
      <c r="J10" s="38">
        <v>2</v>
      </c>
      <c r="K10" s="25">
        <v>6</v>
      </c>
    </row>
    <row r="11" spans="1:11" x14ac:dyDescent="0.2">
      <c r="A11" s="72" t="s">
        <v>73</v>
      </c>
      <c r="B11" s="73">
        <v>167</v>
      </c>
      <c r="C11" s="36">
        <v>24</v>
      </c>
      <c r="D11" s="37">
        <v>21</v>
      </c>
      <c r="E11" s="37">
        <v>3</v>
      </c>
      <c r="F11" s="37">
        <v>0</v>
      </c>
      <c r="G11" s="36">
        <v>142</v>
      </c>
      <c r="H11" s="37">
        <v>125</v>
      </c>
      <c r="I11" s="37">
        <v>17</v>
      </c>
      <c r="J11" s="38">
        <v>0</v>
      </c>
      <c r="K11" s="25">
        <v>1</v>
      </c>
    </row>
    <row r="12" spans="1:11" x14ac:dyDescent="0.2">
      <c r="A12" s="72" t="s">
        <v>74</v>
      </c>
      <c r="B12" s="73">
        <v>278</v>
      </c>
      <c r="C12" s="36">
        <v>64</v>
      </c>
      <c r="D12" s="37">
        <v>50</v>
      </c>
      <c r="E12" s="37">
        <v>11</v>
      </c>
      <c r="F12" s="37">
        <v>3</v>
      </c>
      <c r="G12" s="36">
        <v>206</v>
      </c>
      <c r="H12" s="37">
        <v>170</v>
      </c>
      <c r="I12" s="37">
        <v>36</v>
      </c>
      <c r="J12" s="38">
        <v>0</v>
      </c>
      <c r="K12" s="25">
        <v>8</v>
      </c>
    </row>
    <row r="13" spans="1:11" x14ac:dyDescent="0.2">
      <c r="A13" s="72" t="s">
        <v>75</v>
      </c>
      <c r="B13" s="73">
        <v>152</v>
      </c>
      <c r="C13" s="36">
        <v>25</v>
      </c>
      <c r="D13" s="37">
        <v>18</v>
      </c>
      <c r="E13" s="37">
        <v>7</v>
      </c>
      <c r="F13" s="37">
        <v>0</v>
      </c>
      <c r="G13" s="36">
        <v>124</v>
      </c>
      <c r="H13" s="37">
        <v>108</v>
      </c>
      <c r="I13" s="37">
        <v>16</v>
      </c>
      <c r="J13" s="38">
        <v>0</v>
      </c>
      <c r="K13" s="25">
        <v>3</v>
      </c>
    </row>
    <row r="14" spans="1:11" s="122" customFormat="1" x14ac:dyDescent="0.2">
      <c r="A14" s="74" t="s">
        <v>214</v>
      </c>
      <c r="B14" s="74">
        <f t="shared" ref="B14:K14" si="1">SUM(B6:B13)</f>
        <v>2075</v>
      </c>
      <c r="C14" s="36">
        <f t="shared" si="1"/>
        <v>448</v>
      </c>
      <c r="D14" s="120">
        <f t="shared" si="1"/>
        <v>369</v>
      </c>
      <c r="E14" s="120">
        <f t="shared" si="1"/>
        <v>61</v>
      </c>
      <c r="F14" s="120">
        <f t="shared" si="1"/>
        <v>18</v>
      </c>
      <c r="G14" s="36">
        <f t="shared" si="1"/>
        <v>1578</v>
      </c>
      <c r="H14" s="120">
        <f t="shared" si="1"/>
        <v>1395</v>
      </c>
      <c r="I14" s="120">
        <f t="shared" si="1"/>
        <v>183</v>
      </c>
      <c r="J14" s="38">
        <f t="shared" si="1"/>
        <v>2</v>
      </c>
      <c r="K14" s="121">
        <f t="shared" si="1"/>
        <v>47</v>
      </c>
    </row>
    <row r="15" spans="1:11" x14ac:dyDescent="0.2">
      <c r="A15" s="72" t="s">
        <v>76</v>
      </c>
      <c r="B15" s="73">
        <v>314</v>
      </c>
      <c r="C15" s="36">
        <v>85</v>
      </c>
      <c r="D15" s="37">
        <v>69</v>
      </c>
      <c r="E15" s="37">
        <v>10</v>
      </c>
      <c r="F15" s="37">
        <v>6</v>
      </c>
      <c r="G15" s="36">
        <v>221</v>
      </c>
      <c r="H15" s="37">
        <v>176</v>
      </c>
      <c r="I15" s="37">
        <v>45</v>
      </c>
      <c r="J15" s="38">
        <v>0</v>
      </c>
      <c r="K15" s="25">
        <v>8</v>
      </c>
    </row>
    <row r="16" spans="1:11" x14ac:dyDescent="0.2">
      <c r="A16" s="72" t="s">
        <v>77</v>
      </c>
      <c r="B16" s="73">
        <v>305</v>
      </c>
      <c r="C16" s="36">
        <v>70</v>
      </c>
      <c r="D16" s="37">
        <v>58</v>
      </c>
      <c r="E16" s="37">
        <v>10</v>
      </c>
      <c r="F16" s="37">
        <v>2</v>
      </c>
      <c r="G16" s="36">
        <v>223</v>
      </c>
      <c r="H16" s="37">
        <v>181</v>
      </c>
      <c r="I16" s="37">
        <v>42</v>
      </c>
      <c r="J16" s="38">
        <v>0</v>
      </c>
      <c r="K16" s="25">
        <v>12</v>
      </c>
    </row>
    <row r="17" spans="1:11" x14ac:dyDescent="0.2">
      <c r="A17" s="72" t="s">
        <v>78</v>
      </c>
      <c r="B17" s="73">
        <v>179</v>
      </c>
      <c r="C17" s="36">
        <v>48</v>
      </c>
      <c r="D17" s="37">
        <v>30</v>
      </c>
      <c r="E17" s="37">
        <v>10</v>
      </c>
      <c r="F17" s="37">
        <v>8</v>
      </c>
      <c r="G17" s="36">
        <v>122</v>
      </c>
      <c r="H17" s="37">
        <v>90</v>
      </c>
      <c r="I17" s="37">
        <v>32</v>
      </c>
      <c r="J17" s="38">
        <v>0</v>
      </c>
      <c r="K17" s="25">
        <v>9</v>
      </c>
    </row>
    <row r="18" spans="1:11" s="122" customFormat="1" x14ac:dyDescent="0.2">
      <c r="A18" s="74" t="s">
        <v>214</v>
      </c>
      <c r="B18" s="74">
        <f t="shared" ref="B18:K18" si="2">SUM(B15:B17)</f>
        <v>798</v>
      </c>
      <c r="C18" s="36">
        <f t="shared" si="2"/>
        <v>203</v>
      </c>
      <c r="D18" s="120">
        <f t="shared" si="2"/>
        <v>157</v>
      </c>
      <c r="E18" s="120">
        <f t="shared" si="2"/>
        <v>30</v>
      </c>
      <c r="F18" s="120">
        <f t="shared" si="2"/>
        <v>16</v>
      </c>
      <c r="G18" s="36">
        <f t="shared" si="2"/>
        <v>566</v>
      </c>
      <c r="H18" s="120">
        <f t="shared" si="2"/>
        <v>447</v>
      </c>
      <c r="I18" s="120">
        <f t="shared" si="2"/>
        <v>119</v>
      </c>
      <c r="J18" s="38">
        <f t="shared" si="2"/>
        <v>0</v>
      </c>
      <c r="K18" s="121">
        <f t="shared" si="2"/>
        <v>29</v>
      </c>
    </row>
    <row r="19" spans="1:11" x14ac:dyDescent="0.2">
      <c r="A19" s="72" t="s">
        <v>79</v>
      </c>
      <c r="B19" s="73">
        <v>265</v>
      </c>
      <c r="C19" s="36">
        <v>72</v>
      </c>
      <c r="D19" s="37">
        <v>62</v>
      </c>
      <c r="E19" s="37">
        <v>8</v>
      </c>
      <c r="F19" s="37">
        <v>2</v>
      </c>
      <c r="G19" s="36">
        <v>186</v>
      </c>
      <c r="H19" s="37">
        <v>159</v>
      </c>
      <c r="I19" s="37">
        <v>27</v>
      </c>
      <c r="J19" s="38">
        <v>0</v>
      </c>
      <c r="K19" s="25">
        <v>7</v>
      </c>
    </row>
    <row r="20" spans="1:11" x14ac:dyDescent="0.2">
      <c r="A20" s="72" t="s">
        <v>80</v>
      </c>
      <c r="B20" s="73">
        <v>117</v>
      </c>
      <c r="C20" s="49">
        <v>43</v>
      </c>
      <c r="D20" s="37">
        <v>35</v>
      </c>
      <c r="E20" s="37">
        <v>6</v>
      </c>
      <c r="F20" s="50">
        <v>2</v>
      </c>
      <c r="G20" s="36">
        <v>71</v>
      </c>
      <c r="H20" s="37">
        <v>53</v>
      </c>
      <c r="I20" s="37">
        <v>18</v>
      </c>
      <c r="J20" s="38">
        <v>0</v>
      </c>
      <c r="K20" s="25">
        <v>3</v>
      </c>
    </row>
    <row r="21" spans="1:11" s="122" customFormat="1" x14ac:dyDescent="0.2">
      <c r="A21" s="74" t="s">
        <v>214</v>
      </c>
      <c r="B21" s="74">
        <f t="shared" ref="B21:K21" si="3">SUM(B19:B20)</f>
        <v>382</v>
      </c>
      <c r="C21" s="36">
        <f t="shared" si="3"/>
        <v>115</v>
      </c>
      <c r="D21" s="120">
        <f t="shared" si="3"/>
        <v>97</v>
      </c>
      <c r="E21" s="120">
        <f t="shared" si="3"/>
        <v>14</v>
      </c>
      <c r="F21" s="120">
        <f t="shared" si="3"/>
        <v>4</v>
      </c>
      <c r="G21" s="36">
        <f t="shared" si="3"/>
        <v>257</v>
      </c>
      <c r="H21" s="120">
        <f t="shared" si="3"/>
        <v>212</v>
      </c>
      <c r="I21" s="120">
        <f t="shared" si="3"/>
        <v>45</v>
      </c>
      <c r="J21" s="38">
        <f t="shared" si="3"/>
        <v>0</v>
      </c>
      <c r="K21" s="121">
        <f t="shared" si="3"/>
        <v>10</v>
      </c>
    </row>
    <row r="22" spans="1:11" x14ac:dyDescent="0.2">
      <c r="A22" s="72" t="s">
        <v>81</v>
      </c>
      <c r="B22" s="73">
        <v>403</v>
      </c>
      <c r="C22" s="36">
        <v>133</v>
      </c>
      <c r="D22" s="37">
        <v>101</v>
      </c>
      <c r="E22" s="37">
        <v>20</v>
      </c>
      <c r="F22" s="37">
        <v>12</v>
      </c>
      <c r="G22" s="36">
        <v>262</v>
      </c>
      <c r="H22" s="37">
        <v>235</v>
      </c>
      <c r="I22" s="37">
        <v>27</v>
      </c>
      <c r="J22" s="38">
        <v>0</v>
      </c>
      <c r="K22" s="25">
        <v>8</v>
      </c>
    </row>
    <row r="23" spans="1:11" x14ac:dyDescent="0.2">
      <c r="A23" s="72" t="s">
        <v>82</v>
      </c>
      <c r="B23" s="73">
        <v>191</v>
      </c>
      <c r="C23" s="36">
        <v>68</v>
      </c>
      <c r="D23" s="37">
        <v>54</v>
      </c>
      <c r="E23" s="37">
        <v>8</v>
      </c>
      <c r="F23" s="37">
        <v>6</v>
      </c>
      <c r="G23" s="36">
        <v>117</v>
      </c>
      <c r="H23" s="37">
        <v>98</v>
      </c>
      <c r="I23" s="37">
        <v>19</v>
      </c>
      <c r="J23" s="38">
        <v>0</v>
      </c>
      <c r="K23" s="25">
        <v>6</v>
      </c>
    </row>
    <row r="24" spans="1:11" x14ac:dyDescent="0.2">
      <c r="A24" s="72" t="s">
        <v>83</v>
      </c>
      <c r="B24" s="73">
        <v>229</v>
      </c>
      <c r="C24" s="36">
        <v>57</v>
      </c>
      <c r="D24" s="37">
        <v>46</v>
      </c>
      <c r="E24" s="37">
        <v>9</v>
      </c>
      <c r="F24" s="37">
        <v>2</v>
      </c>
      <c r="G24" s="36">
        <v>162</v>
      </c>
      <c r="H24" s="37">
        <v>144</v>
      </c>
      <c r="I24" s="37">
        <v>18</v>
      </c>
      <c r="J24" s="38">
        <v>0</v>
      </c>
      <c r="K24" s="25">
        <v>10</v>
      </c>
    </row>
    <row r="25" spans="1:11" x14ac:dyDescent="0.2">
      <c r="A25" s="72" t="s">
        <v>84</v>
      </c>
      <c r="B25" s="73">
        <v>163</v>
      </c>
      <c r="C25" s="36">
        <v>61</v>
      </c>
      <c r="D25" s="37">
        <v>55</v>
      </c>
      <c r="E25" s="37">
        <v>6</v>
      </c>
      <c r="F25" s="37">
        <v>0</v>
      </c>
      <c r="G25" s="36">
        <v>102</v>
      </c>
      <c r="H25" s="37">
        <v>89</v>
      </c>
      <c r="I25" s="37">
        <v>13</v>
      </c>
      <c r="J25" s="38">
        <v>0</v>
      </c>
      <c r="K25" s="25">
        <v>0</v>
      </c>
    </row>
    <row r="26" spans="1:11" x14ac:dyDescent="0.2">
      <c r="A26" s="72" t="s">
        <v>85</v>
      </c>
      <c r="B26" s="73">
        <v>99</v>
      </c>
      <c r="C26" s="36">
        <v>28</v>
      </c>
      <c r="D26" s="37">
        <v>22</v>
      </c>
      <c r="E26" s="37">
        <v>4</v>
      </c>
      <c r="F26" s="37">
        <v>2</v>
      </c>
      <c r="G26" s="36">
        <v>69</v>
      </c>
      <c r="H26" s="37">
        <v>60</v>
      </c>
      <c r="I26" s="37">
        <v>9</v>
      </c>
      <c r="J26" s="38">
        <v>0</v>
      </c>
      <c r="K26" s="25">
        <v>2</v>
      </c>
    </row>
    <row r="27" spans="1:11" s="122" customFormat="1" x14ac:dyDescent="0.2">
      <c r="A27" s="74" t="s">
        <v>214</v>
      </c>
      <c r="B27" s="74">
        <f t="shared" ref="B27:K27" si="4">SUM(B22:B26)</f>
        <v>1085</v>
      </c>
      <c r="C27" s="36">
        <f t="shared" si="4"/>
        <v>347</v>
      </c>
      <c r="D27" s="120">
        <f t="shared" si="4"/>
        <v>278</v>
      </c>
      <c r="E27" s="120">
        <f t="shared" si="4"/>
        <v>47</v>
      </c>
      <c r="F27" s="120">
        <f t="shared" si="4"/>
        <v>22</v>
      </c>
      <c r="G27" s="36">
        <f t="shared" si="4"/>
        <v>712</v>
      </c>
      <c r="H27" s="120">
        <f t="shared" si="4"/>
        <v>626</v>
      </c>
      <c r="I27" s="120">
        <f t="shared" si="4"/>
        <v>86</v>
      </c>
      <c r="J27" s="38">
        <f t="shared" si="4"/>
        <v>0</v>
      </c>
      <c r="K27" s="121">
        <f t="shared" si="4"/>
        <v>26</v>
      </c>
    </row>
    <row r="28" spans="1:11" x14ac:dyDescent="0.2">
      <c r="A28" s="72" t="s">
        <v>86</v>
      </c>
      <c r="B28" s="73">
        <v>181</v>
      </c>
      <c r="C28" s="36">
        <v>43</v>
      </c>
      <c r="D28" s="37">
        <v>36</v>
      </c>
      <c r="E28" s="37">
        <v>7</v>
      </c>
      <c r="F28" s="37">
        <v>0</v>
      </c>
      <c r="G28" s="36">
        <v>130</v>
      </c>
      <c r="H28" s="37">
        <v>113</v>
      </c>
      <c r="I28" s="37">
        <v>17</v>
      </c>
      <c r="J28" s="38">
        <v>0</v>
      </c>
      <c r="K28" s="25">
        <v>8</v>
      </c>
    </row>
    <row r="29" spans="1:11" s="122" customFormat="1" x14ac:dyDescent="0.2">
      <c r="A29" s="74" t="s">
        <v>214</v>
      </c>
      <c r="B29" s="74">
        <f t="shared" ref="B29:K29" si="5">SUM(B28)</f>
        <v>181</v>
      </c>
      <c r="C29" s="36">
        <f t="shared" si="5"/>
        <v>43</v>
      </c>
      <c r="D29" s="120">
        <f t="shared" si="5"/>
        <v>36</v>
      </c>
      <c r="E29" s="120">
        <f t="shared" si="5"/>
        <v>7</v>
      </c>
      <c r="F29" s="120">
        <f t="shared" si="5"/>
        <v>0</v>
      </c>
      <c r="G29" s="36">
        <f t="shared" si="5"/>
        <v>130</v>
      </c>
      <c r="H29" s="120">
        <f t="shared" si="5"/>
        <v>113</v>
      </c>
      <c r="I29" s="120">
        <f t="shared" si="5"/>
        <v>17</v>
      </c>
      <c r="J29" s="38">
        <f t="shared" si="5"/>
        <v>0</v>
      </c>
      <c r="K29" s="121">
        <f t="shared" si="5"/>
        <v>8</v>
      </c>
    </row>
    <row r="30" spans="1:11" x14ac:dyDescent="0.2">
      <c r="A30" s="72" t="s">
        <v>87</v>
      </c>
      <c r="B30" s="73">
        <v>206</v>
      </c>
      <c r="C30" s="36">
        <v>15</v>
      </c>
      <c r="D30" s="37">
        <v>14</v>
      </c>
      <c r="E30" s="37">
        <v>1</v>
      </c>
      <c r="F30" s="37">
        <v>0</v>
      </c>
      <c r="G30" s="36">
        <v>189</v>
      </c>
      <c r="H30" s="37">
        <v>179</v>
      </c>
      <c r="I30" s="37">
        <v>10</v>
      </c>
      <c r="J30" s="38">
        <v>0</v>
      </c>
      <c r="K30" s="25">
        <v>2</v>
      </c>
    </row>
    <row r="31" spans="1:11" x14ac:dyDescent="0.2">
      <c r="A31" s="72" t="s">
        <v>88</v>
      </c>
      <c r="B31" s="73">
        <v>113</v>
      </c>
      <c r="C31" s="36">
        <v>8</v>
      </c>
      <c r="D31" s="37">
        <v>6</v>
      </c>
      <c r="E31" s="37">
        <v>0</v>
      </c>
      <c r="F31" s="37">
        <v>2</v>
      </c>
      <c r="G31" s="36">
        <v>101</v>
      </c>
      <c r="H31" s="37">
        <v>91</v>
      </c>
      <c r="I31" s="37">
        <v>10</v>
      </c>
      <c r="J31" s="38">
        <v>0</v>
      </c>
      <c r="K31" s="25">
        <v>4</v>
      </c>
    </row>
    <row r="32" spans="1:11" s="122" customFormat="1" x14ac:dyDescent="0.2">
      <c r="A32" s="74" t="s">
        <v>214</v>
      </c>
      <c r="B32" s="74">
        <f t="shared" ref="B32:K32" si="6">SUM(B30:B31)</f>
        <v>319</v>
      </c>
      <c r="C32" s="36">
        <f t="shared" si="6"/>
        <v>23</v>
      </c>
      <c r="D32" s="120">
        <f t="shared" si="6"/>
        <v>20</v>
      </c>
      <c r="E32" s="120">
        <f t="shared" si="6"/>
        <v>1</v>
      </c>
      <c r="F32" s="120">
        <f t="shared" si="6"/>
        <v>2</v>
      </c>
      <c r="G32" s="36">
        <f t="shared" si="6"/>
        <v>290</v>
      </c>
      <c r="H32" s="120">
        <f t="shared" si="6"/>
        <v>270</v>
      </c>
      <c r="I32" s="120">
        <f t="shared" si="6"/>
        <v>20</v>
      </c>
      <c r="J32" s="38">
        <f t="shared" si="6"/>
        <v>0</v>
      </c>
      <c r="K32" s="121">
        <f t="shared" si="6"/>
        <v>6</v>
      </c>
    </row>
    <row r="33" spans="1:11" x14ac:dyDescent="0.2">
      <c r="A33" s="72" t="s">
        <v>89</v>
      </c>
      <c r="B33" s="73">
        <v>167</v>
      </c>
      <c r="C33" s="36">
        <v>98</v>
      </c>
      <c r="D33" s="37">
        <v>85</v>
      </c>
      <c r="E33" s="37">
        <v>6</v>
      </c>
      <c r="F33" s="37">
        <v>7</v>
      </c>
      <c r="G33" s="36">
        <v>66</v>
      </c>
      <c r="H33" s="37">
        <v>53</v>
      </c>
      <c r="I33" s="37">
        <v>13</v>
      </c>
      <c r="J33" s="38">
        <v>0</v>
      </c>
      <c r="K33" s="25">
        <v>3</v>
      </c>
    </row>
    <row r="34" spans="1:11" x14ac:dyDescent="0.2">
      <c r="A34" s="72" t="s">
        <v>90</v>
      </c>
      <c r="B34" s="73">
        <v>251</v>
      </c>
      <c r="C34" s="36">
        <v>93</v>
      </c>
      <c r="D34" s="37">
        <v>84</v>
      </c>
      <c r="E34" s="37">
        <v>3</v>
      </c>
      <c r="F34" s="37">
        <v>6</v>
      </c>
      <c r="G34" s="36">
        <v>142</v>
      </c>
      <c r="H34" s="37">
        <v>133</v>
      </c>
      <c r="I34" s="37">
        <v>9</v>
      </c>
      <c r="J34" s="38">
        <v>0</v>
      </c>
      <c r="K34" s="25">
        <v>16</v>
      </c>
    </row>
    <row r="35" spans="1:11" s="122" customFormat="1" x14ac:dyDescent="0.2">
      <c r="A35" s="74" t="s">
        <v>214</v>
      </c>
      <c r="B35" s="74">
        <f t="shared" ref="B35:K35" si="7">SUM(B33:B34)</f>
        <v>418</v>
      </c>
      <c r="C35" s="36">
        <f t="shared" si="7"/>
        <v>191</v>
      </c>
      <c r="D35" s="120">
        <f t="shared" si="7"/>
        <v>169</v>
      </c>
      <c r="E35" s="120">
        <f t="shared" si="7"/>
        <v>9</v>
      </c>
      <c r="F35" s="120">
        <f t="shared" si="7"/>
        <v>13</v>
      </c>
      <c r="G35" s="36">
        <f t="shared" si="7"/>
        <v>208</v>
      </c>
      <c r="H35" s="120">
        <f t="shared" si="7"/>
        <v>186</v>
      </c>
      <c r="I35" s="120">
        <f t="shared" si="7"/>
        <v>22</v>
      </c>
      <c r="J35" s="38">
        <f t="shared" si="7"/>
        <v>0</v>
      </c>
      <c r="K35" s="121">
        <f t="shared" si="7"/>
        <v>19</v>
      </c>
    </row>
    <row r="36" spans="1:11" x14ac:dyDescent="0.2">
      <c r="A36" s="72" t="s">
        <v>91</v>
      </c>
      <c r="B36" s="73">
        <v>143</v>
      </c>
      <c r="C36" s="36">
        <v>88</v>
      </c>
      <c r="D36" s="37">
        <v>79</v>
      </c>
      <c r="E36" s="37">
        <v>7</v>
      </c>
      <c r="F36" s="37">
        <v>2</v>
      </c>
      <c r="G36" s="36">
        <v>45</v>
      </c>
      <c r="H36" s="37">
        <v>38</v>
      </c>
      <c r="I36" s="37">
        <v>7</v>
      </c>
      <c r="J36" s="38">
        <v>0</v>
      </c>
      <c r="K36" s="25">
        <v>10</v>
      </c>
    </row>
    <row r="37" spans="1:11" x14ac:dyDescent="0.2">
      <c r="A37" s="72" t="s">
        <v>92</v>
      </c>
      <c r="B37" s="73">
        <v>268</v>
      </c>
      <c r="C37" s="36">
        <v>169</v>
      </c>
      <c r="D37" s="37">
        <v>149</v>
      </c>
      <c r="E37" s="37">
        <v>13</v>
      </c>
      <c r="F37" s="37">
        <v>7</v>
      </c>
      <c r="G37" s="36">
        <v>87</v>
      </c>
      <c r="H37" s="37">
        <v>80</v>
      </c>
      <c r="I37" s="37">
        <v>7</v>
      </c>
      <c r="J37" s="38">
        <v>3</v>
      </c>
      <c r="K37" s="25">
        <v>9</v>
      </c>
    </row>
    <row r="38" spans="1:11" x14ac:dyDescent="0.2">
      <c r="A38" s="72" t="s">
        <v>93</v>
      </c>
      <c r="B38" s="73">
        <v>282</v>
      </c>
      <c r="C38" s="36">
        <v>159</v>
      </c>
      <c r="D38" s="37">
        <v>141</v>
      </c>
      <c r="E38" s="37">
        <v>10</v>
      </c>
      <c r="F38" s="37">
        <v>8</v>
      </c>
      <c r="G38" s="36">
        <v>107</v>
      </c>
      <c r="H38" s="37">
        <v>87</v>
      </c>
      <c r="I38" s="37">
        <v>20</v>
      </c>
      <c r="J38" s="38">
        <v>0</v>
      </c>
      <c r="K38" s="25">
        <v>16</v>
      </c>
    </row>
    <row r="39" spans="1:11" s="122" customFormat="1" x14ac:dyDescent="0.2">
      <c r="A39" s="74" t="s">
        <v>215</v>
      </c>
      <c r="B39" s="74">
        <f t="shared" ref="B39:K39" si="8">SUM(B36:B38)</f>
        <v>693</v>
      </c>
      <c r="C39" s="36">
        <f t="shared" si="8"/>
        <v>416</v>
      </c>
      <c r="D39" s="120">
        <f t="shared" si="8"/>
        <v>369</v>
      </c>
      <c r="E39" s="120">
        <f t="shared" si="8"/>
        <v>30</v>
      </c>
      <c r="F39" s="120">
        <f t="shared" si="8"/>
        <v>17</v>
      </c>
      <c r="G39" s="36">
        <f t="shared" si="8"/>
        <v>239</v>
      </c>
      <c r="H39" s="120">
        <f t="shared" si="8"/>
        <v>205</v>
      </c>
      <c r="I39" s="120">
        <f t="shared" si="8"/>
        <v>34</v>
      </c>
      <c r="J39" s="38">
        <f t="shared" si="8"/>
        <v>3</v>
      </c>
      <c r="K39" s="121">
        <f t="shared" si="8"/>
        <v>35</v>
      </c>
    </row>
    <row r="40" spans="1:11" x14ac:dyDescent="0.2">
      <c r="A40" s="72" t="s">
        <v>94</v>
      </c>
      <c r="B40" s="73">
        <v>218</v>
      </c>
      <c r="C40" s="36">
        <v>96</v>
      </c>
      <c r="D40" s="37">
        <v>79</v>
      </c>
      <c r="E40" s="37">
        <v>13</v>
      </c>
      <c r="F40" s="37">
        <v>4</v>
      </c>
      <c r="G40" s="36">
        <v>102</v>
      </c>
      <c r="H40" s="37">
        <v>91</v>
      </c>
      <c r="I40" s="37">
        <v>11</v>
      </c>
      <c r="J40" s="38">
        <v>4</v>
      </c>
      <c r="K40" s="25">
        <v>16</v>
      </c>
    </row>
    <row r="41" spans="1:11" x14ac:dyDescent="0.2">
      <c r="A41" s="72" t="s">
        <v>95</v>
      </c>
      <c r="B41" s="73">
        <v>172</v>
      </c>
      <c r="C41" s="36">
        <v>76</v>
      </c>
      <c r="D41" s="37">
        <v>67</v>
      </c>
      <c r="E41" s="37">
        <v>8</v>
      </c>
      <c r="F41" s="37">
        <v>1</v>
      </c>
      <c r="G41" s="36">
        <v>86</v>
      </c>
      <c r="H41" s="37">
        <v>68</v>
      </c>
      <c r="I41" s="37">
        <v>18</v>
      </c>
      <c r="J41" s="38">
        <v>1</v>
      </c>
      <c r="K41" s="25">
        <v>9</v>
      </c>
    </row>
    <row r="42" spans="1:11" x14ac:dyDescent="0.2">
      <c r="A42" s="72" t="s">
        <v>96</v>
      </c>
      <c r="B42" s="73">
        <v>291</v>
      </c>
      <c r="C42" s="36">
        <v>164</v>
      </c>
      <c r="D42" s="37">
        <v>146</v>
      </c>
      <c r="E42" s="37">
        <v>14</v>
      </c>
      <c r="F42" s="37">
        <v>4</v>
      </c>
      <c r="G42" s="36">
        <v>120</v>
      </c>
      <c r="H42" s="37">
        <v>105</v>
      </c>
      <c r="I42" s="37">
        <v>15</v>
      </c>
      <c r="J42" s="38">
        <v>1</v>
      </c>
      <c r="K42" s="25">
        <v>6</v>
      </c>
    </row>
    <row r="43" spans="1:11" x14ac:dyDescent="0.2">
      <c r="A43" s="72" t="s">
        <v>97</v>
      </c>
      <c r="B43" s="73">
        <v>214</v>
      </c>
      <c r="C43" s="36">
        <v>90</v>
      </c>
      <c r="D43" s="37">
        <v>70</v>
      </c>
      <c r="E43" s="37">
        <v>16</v>
      </c>
      <c r="F43" s="37">
        <v>4</v>
      </c>
      <c r="G43" s="36">
        <v>120</v>
      </c>
      <c r="H43" s="37">
        <v>103</v>
      </c>
      <c r="I43" s="37">
        <v>17</v>
      </c>
      <c r="J43" s="38">
        <v>0</v>
      </c>
      <c r="K43" s="25">
        <v>4</v>
      </c>
    </row>
    <row r="44" spans="1:11" s="122" customFormat="1" x14ac:dyDescent="0.2">
      <c r="A44" s="74" t="s">
        <v>215</v>
      </c>
      <c r="B44" s="74">
        <f t="shared" ref="B44:K44" si="9">SUM(B40:B43)</f>
        <v>895</v>
      </c>
      <c r="C44" s="36">
        <f t="shared" si="9"/>
        <v>426</v>
      </c>
      <c r="D44" s="120">
        <f t="shared" si="9"/>
        <v>362</v>
      </c>
      <c r="E44" s="120">
        <f t="shared" si="9"/>
        <v>51</v>
      </c>
      <c r="F44" s="120">
        <f t="shared" si="9"/>
        <v>13</v>
      </c>
      <c r="G44" s="36">
        <f t="shared" si="9"/>
        <v>428</v>
      </c>
      <c r="H44" s="120">
        <f t="shared" si="9"/>
        <v>367</v>
      </c>
      <c r="I44" s="120">
        <f t="shared" si="9"/>
        <v>61</v>
      </c>
      <c r="J44" s="38">
        <f t="shared" si="9"/>
        <v>6</v>
      </c>
      <c r="K44" s="121">
        <f t="shared" si="9"/>
        <v>35</v>
      </c>
    </row>
    <row r="45" spans="1:11" x14ac:dyDescent="0.2">
      <c r="A45" s="72" t="s">
        <v>98</v>
      </c>
      <c r="B45" s="73">
        <v>99</v>
      </c>
      <c r="C45" s="36">
        <v>65</v>
      </c>
      <c r="D45" s="37">
        <v>57</v>
      </c>
      <c r="E45" s="37">
        <v>5</v>
      </c>
      <c r="F45" s="37">
        <v>3</v>
      </c>
      <c r="G45" s="36">
        <v>29</v>
      </c>
      <c r="H45" s="37">
        <v>28</v>
      </c>
      <c r="I45" s="37">
        <v>1</v>
      </c>
      <c r="J45" s="38">
        <v>0</v>
      </c>
      <c r="K45" s="25">
        <v>5</v>
      </c>
    </row>
    <row r="46" spans="1:11" x14ac:dyDescent="0.2">
      <c r="A46" s="72" t="s">
        <v>99</v>
      </c>
      <c r="B46" s="73">
        <v>209</v>
      </c>
      <c r="C46" s="36">
        <v>104</v>
      </c>
      <c r="D46" s="37">
        <v>93</v>
      </c>
      <c r="E46" s="37">
        <v>6</v>
      </c>
      <c r="F46" s="37">
        <v>5</v>
      </c>
      <c r="G46" s="36">
        <v>99</v>
      </c>
      <c r="H46" s="37">
        <v>83</v>
      </c>
      <c r="I46" s="37">
        <v>16</v>
      </c>
      <c r="J46" s="38">
        <v>0</v>
      </c>
      <c r="K46" s="25">
        <v>6</v>
      </c>
    </row>
    <row r="47" spans="1:11" x14ac:dyDescent="0.2">
      <c r="A47" s="72" t="s">
        <v>100</v>
      </c>
      <c r="B47" s="73">
        <v>266</v>
      </c>
      <c r="C47" s="36">
        <v>118</v>
      </c>
      <c r="D47" s="37">
        <v>97</v>
      </c>
      <c r="E47" s="37">
        <v>16</v>
      </c>
      <c r="F47" s="37">
        <v>5</v>
      </c>
      <c r="G47" s="36">
        <v>136</v>
      </c>
      <c r="H47" s="37">
        <v>119</v>
      </c>
      <c r="I47" s="37">
        <v>17</v>
      </c>
      <c r="J47" s="38">
        <v>0</v>
      </c>
      <c r="K47" s="25">
        <v>12</v>
      </c>
    </row>
    <row r="48" spans="1:11" s="122" customFormat="1" x14ac:dyDescent="0.2">
      <c r="A48" s="74" t="s">
        <v>215</v>
      </c>
      <c r="B48" s="74">
        <f t="shared" ref="B48:K48" si="10">SUM(B45:B47)</f>
        <v>574</v>
      </c>
      <c r="C48" s="36">
        <f t="shared" si="10"/>
        <v>287</v>
      </c>
      <c r="D48" s="120">
        <f t="shared" si="10"/>
        <v>247</v>
      </c>
      <c r="E48" s="120">
        <f t="shared" si="10"/>
        <v>27</v>
      </c>
      <c r="F48" s="120">
        <f t="shared" si="10"/>
        <v>13</v>
      </c>
      <c r="G48" s="36">
        <f t="shared" si="10"/>
        <v>264</v>
      </c>
      <c r="H48" s="120">
        <f t="shared" si="10"/>
        <v>230</v>
      </c>
      <c r="I48" s="120">
        <f t="shared" si="10"/>
        <v>34</v>
      </c>
      <c r="J48" s="38">
        <f t="shared" si="10"/>
        <v>0</v>
      </c>
      <c r="K48" s="121">
        <f t="shared" si="10"/>
        <v>23</v>
      </c>
    </row>
    <row r="49" spans="1:11" x14ac:dyDescent="0.2">
      <c r="A49" s="72" t="s">
        <v>101</v>
      </c>
      <c r="B49" s="73">
        <v>75</v>
      </c>
      <c r="C49" s="36">
        <v>50</v>
      </c>
      <c r="D49" s="37">
        <v>47</v>
      </c>
      <c r="E49" s="37">
        <v>0</v>
      </c>
      <c r="F49" s="37">
        <v>3</v>
      </c>
      <c r="G49" s="36">
        <v>21</v>
      </c>
      <c r="H49" s="37">
        <v>18</v>
      </c>
      <c r="I49" s="37">
        <v>3</v>
      </c>
      <c r="J49" s="38">
        <v>1</v>
      </c>
      <c r="K49" s="25">
        <v>3</v>
      </c>
    </row>
    <row r="50" spans="1:11" x14ac:dyDescent="0.2">
      <c r="A50" s="72" t="s">
        <v>102</v>
      </c>
      <c r="B50" s="73">
        <v>161</v>
      </c>
      <c r="C50" s="36">
        <v>78</v>
      </c>
      <c r="D50" s="37">
        <v>61</v>
      </c>
      <c r="E50" s="37">
        <v>9</v>
      </c>
      <c r="F50" s="37">
        <v>8</v>
      </c>
      <c r="G50" s="36">
        <v>76</v>
      </c>
      <c r="H50" s="37">
        <v>67</v>
      </c>
      <c r="I50" s="37">
        <v>9</v>
      </c>
      <c r="J50" s="38">
        <v>0</v>
      </c>
      <c r="K50" s="25">
        <v>7</v>
      </c>
    </row>
    <row r="51" spans="1:11" x14ac:dyDescent="0.2">
      <c r="A51" s="72" t="s">
        <v>103</v>
      </c>
      <c r="B51" s="73">
        <v>272</v>
      </c>
      <c r="C51" s="36">
        <v>170</v>
      </c>
      <c r="D51" s="37">
        <v>149</v>
      </c>
      <c r="E51" s="37">
        <v>18</v>
      </c>
      <c r="F51" s="37">
        <v>3</v>
      </c>
      <c r="G51" s="36">
        <v>89</v>
      </c>
      <c r="H51" s="37">
        <v>69</v>
      </c>
      <c r="I51" s="37">
        <v>20</v>
      </c>
      <c r="J51" s="38">
        <v>0</v>
      </c>
      <c r="K51" s="25">
        <v>13</v>
      </c>
    </row>
    <row r="52" spans="1:11" s="122" customFormat="1" x14ac:dyDescent="0.2">
      <c r="A52" s="74" t="s">
        <v>215</v>
      </c>
      <c r="B52" s="74">
        <f t="shared" ref="B52:K52" si="11">SUM(B49:B51)</f>
        <v>508</v>
      </c>
      <c r="C52" s="36">
        <f t="shared" si="11"/>
        <v>298</v>
      </c>
      <c r="D52" s="120">
        <f t="shared" si="11"/>
        <v>257</v>
      </c>
      <c r="E52" s="120">
        <f t="shared" si="11"/>
        <v>27</v>
      </c>
      <c r="F52" s="120">
        <f t="shared" si="11"/>
        <v>14</v>
      </c>
      <c r="G52" s="36">
        <f t="shared" si="11"/>
        <v>186</v>
      </c>
      <c r="H52" s="120">
        <f t="shared" si="11"/>
        <v>154</v>
      </c>
      <c r="I52" s="120">
        <f t="shared" si="11"/>
        <v>32</v>
      </c>
      <c r="J52" s="38">
        <f t="shared" si="11"/>
        <v>1</v>
      </c>
      <c r="K52" s="121">
        <f t="shared" si="11"/>
        <v>23</v>
      </c>
    </row>
    <row r="53" spans="1:11" s="122" customFormat="1" x14ac:dyDescent="0.2">
      <c r="A53" s="123" t="s">
        <v>216</v>
      </c>
      <c r="B53" s="74">
        <f t="shared" ref="B53:K53" si="12">SUM(B52,B48,B44,B39)</f>
        <v>2670</v>
      </c>
      <c r="C53" s="36">
        <f t="shared" si="12"/>
        <v>1427</v>
      </c>
      <c r="D53" s="120">
        <f t="shared" si="12"/>
        <v>1235</v>
      </c>
      <c r="E53" s="120">
        <f t="shared" si="12"/>
        <v>135</v>
      </c>
      <c r="F53" s="120">
        <f t="shared" si="12"/>
        <v>57</v>
      </c>
      <c r="G53" s="36">
        <f t="shared" si="12"/>
        <v>1117</v>
      </c>
      <c r="H53" s="120">
        <f t="shared" si="12"/>
        <v>956</v>
      </c>
      <c r="I53" s="120">
        <f t="shared" si="12"/>
        <v>161</v>
      </c>
      <c r="J53" s="38">
        <f t="shared" si="12"/>
        <v>10</v>
      </c>
      <c r="K53" s="121">
        <f t="shared" si="12"/>
        <v>116</v>
      </c>
    </row>
    <row r="54" spans="1:11" x14ac:dyDescent="0.2">
      <c r="A54" s="72" t="s">
        <v>104</v>
      </c>
      <c r="B54" s="73">
        <v>259</v>
      </c>
      <c r="C54" s="36">
        <v>65</v>
      </c>
      <c r="D54" s="37">
        <v>48</v>
      </c>
      <c r="E54" s="37">
        <v>16</v>
      </c>
      <c r="F54" s="37">
        <v>1</v>
      </c>
      <c r="G54" s="36">
        <v>189</v>
      </c>
      <c r="H54" s="37">
        <v>155</v>
      </c>
      <c r="I54" s="37">
        <v>34</v>
      </c>
      <c r="J54" s="38">
        <v>1</v>
      </c>
      <c r="K54" s="25">
        <v>4</v>
      </c>
    </row>
    <row r="55" spans="1:11" x14ac:dyDescent="0.2">
      <c r="A55" s="72" t="s">
        <v>105</v>
      </c>
      <c r="B55" s="73">
        <v>185</v>
      </c>
      <c r="C55" s="36">
        <v>44</v>
      </c>
      <c r="D55" s="37">
        <v>34</v>
      </c>
      <c r="E55" s="37">
        <v>10</v>
      </c>
      <c r="F55" s="37">
        <v>0</v>
      </c>
      <c r="G55" s="36">
        <v>140</v>
      </c>
      <c r="H55" s="37">
        <v>125</v>
      </c>
      <c r="I55" s="37">
        <v>15</v>
      </c>
      <c r="J55" s="38">
        <v>0</v>
      </c>
      <c r="K55" s="25">
        <v>1</v>
      </c>
    </row>
    <row r="56" spans="1:11" x14ac:dyDescent="0.2">
      <c r="A56" s="72" t="s">
        <v>106</v>
      </c>
      <c r="B56" s="73">
        <v>191</v>
      </c>
      <c r="C56" s="36">
        <v>53</v>
      </c>
      <c r="D56" s="37">
        <v>43</v>
      </c>
      <c r="E56" s="37">
        <v>9</v>
      </c>
      <c r="F56" s="37">
        <v>1</v>
      </c>
      <c r="G56" s="36">
        <v>134</v>
      </c>
      <c r="H56" s="37">
        <v>112</v>
      </c>
      <c r="I56" s="37">
        <v>22</v>
      </c>
      <c r="J56" s="38">
        <v>0</v>
      </c>
      <c r="K56" s="25">
        <v>4</v>
      </c>
    </row>
    <row r="57" spans="1:11" x14ac:dyDescent="0.2">
      <c r="A57" s="72" t="s">
        <v>107</v>
      </c>
      <c r="B57" s="73">
        <v>284</v>
      </c>
      <c r="C57" s="36">
        <v>77</v>
      </c>
      <c r="D57" s="37">
        <v>62</v>
      </c>
      <c r="E57" s="37">
        <v>13</v>
      </c>
      <c r="F57" s="37">
        <v>2</v>
      </c>
      <c r="G57" s="36">
        <v>201</v>
      </c>
      <c r="H57" s="37">
        <v>172</v>
      </c>
      <c r="I57" s="37">
        <v>29</v>
      </c>
      <c r="J57" s="38">
        <v>0</v>
      </c>
      <c r="K57" s="25">
        <v>6</v>
      </c>
    </row>
    <row r="58" spans="1:11" x14ac:dyDescent="0.2">
      <c r="A58" s="72" t="s">
        <v>108</v>
      </c>
      <c r="B58" s="73">
        <v>181</v>
      </c>
      <c r="C58" s="36">
        <v>39</v>
      </c>
      <c r="D58" s="37">
        <v>32</v>
      </c>
      <c r="E58" s="37">
        <v>7</v>
      </c>
      <c r="F58" s="37">
        <v>0</v>
      </c>
      <c r="G58" s="36">
        <v>137</v>
      </c>
      <c r="H58" s="37">
        <v>123</v>
      </c>
      <c r="I58" s="37">
        <v>14</v>
      </c>
      <c r="J58" s="38">
        <v>0</v>
      </c>
      <c r="K58" s="25">
        <v>5</v>
      </c>
    </row>
    <row r="59" spans="1:11" s="122" customFormat="1" x14ac:dyDescent="0.2">
      <c r="A59" s="74" t="s">
        <v>214</v>
      </c>
      <c r="B59" s="74">
        <f t="shared" ref="B59:K59" si="13">SUM(B54:B58)</f>
        <v>1100</v>
      </c>
      <c r="C59" s="36">
        <f t="shared" si="13"/>
        <v>278</v>
      </c>
      <c r="D59" s="120">
        <f t="shared" si="13"/>
        <v>219</v>
      </c>
      <c r="E59" s="120">
        <f t="shared" si="13"/>
        <v>55</v>
      </c>
      <c r="F59" s="120">
        <f t="shared" si="13"/>
        <v>4</v>
      </c>
      <c r="G59" s="36">
        <f t="shared" si="13"/>
        <v>801</v>
      </c>
      <c r="H59" s="120">
        <f t="shared" si="13"/>
        <v>687</v>
      </c>
      <c r="I59" s="120">
        <f t="shared" si="13"/>
        <v>114</v>
      </c>
      <c r="J59" s="38">
        <f t="shared" si="13"/>
        <v>1</v>
      </c>
      <c r="K59" s="121">
        <f t="shared" si="13"/>
        <v>20</v>
      </c>
    </row>
    <row r="60" spans="1:11" x14ac:dyDescent="0.2">
      <c r="A60" s="72" t="s">
        <v>109</v>
      </c>
      <c r="B60" s="73">
        <v>234</v>
      </c>
      <c r="C60" s="36">
        <v>75</v>
      </c>
      <c r="D60" s="37">
        <v>63</v>
      </c>
      <c r="E60" s="37">
        <v>9</v>
      </c>
      <c r="F60" s="37">
        <v>3</v>
      </c>
      <c r="G60" s="36">
        <v>151</v>
      </c>
      <c r="H60" s="37">
        <v>129</v>
      </c>
      <c r="I60" s="37">
        <v>22</v>
      </c>
      <c r="J60" s="38">
        <v>0</v>
      </c>
      <c r="K60" s="25">
        <v>8</v>
      </c>
    </row>
    <row r="61" spans="1:11" x14ac:dyDescent="0.2">
      <c r="A61" s="72" t="s">
        <v>110</v>
      </c>
      <c r="B61" s="73">
        <v>266</v>
      </c>
      <c r="C61" s="36">
        <v>97</v>
      </c>
      <c r="D61" s="37">
        <v>86</v>
      </c>
      <c r="E61" s="37">
        <v>9</v>
      </c>
      <c r="F61" s="37">
        <v>2</v>
      </c>
      <c r="G61" s="36">
        <v>161</v>
      </c>
      <c r="H61" s="37">
        <v>134</v>
      </c>
      <c r="I61" s="37">
        <v>27</v>
      </c>
      <c r="J61" s="38">
        <v>0</v>
      </c>
      <c r="K61" s="25">
        <v>8</v>
      </c>
    </row>
    <row r="62" spans="1:11" s="122" customFormat="1" x14ac:dyDescent="0.2">
      <c r="A62" s="74" t="s">
        <v>215</v>
      </c>
      <c r="B62" s="74">
        <f t="shared" ref="B62:K62" si="14">SUM(B60:B61)</f>
        <v>500</v>
      </c>
      <c r="C62" s="36">
        <f t="shared" si="14"/>
        <v>172</v>
      </c>
      <c r="D62" s="120">
        <f t="shared" si="14"/>
        <v>149</v>
      </c>
      <c r="E62" s="120">
        <f t="shared" si="14"/>
        <v>18</v>
      </c>
      <c r="F62" s="120">
        <f t="shared" si="14"/>
        <v>5</v>
      </c>
      <c r="G62" s="36">
        <f t="shared" si="14"/>
        <v>312</v>
      </c>
      <c r="H62" s="120">
        <f t="shared" si="14"/>
        <v>263</v>
      </c>
      <c r="I62" s="120">
        <f t="shared" si="14"/>
        <v>49</v>
      </c>
      <c r="J62" s="38">
        <f t="shared" si="14"/>
        <v>0</v>
      </c>
      <c r="K62" s="121">
        <f t="shared" si="14"/>
        <v>16</v>
      </c>
    </row>
    <row r="63" spans="1:11" x14ac:dyDescent="0.2">
      <c r="A63" s="72" t="s">
        <v>111</v>
      </c>
      <c r="B63" s="73">
        <v>419</v>
      </c>
      <c r="C63" s="36">
        <v>111</v>
      </c>
      <c r="D63" s="37">
        <v>100</v>
      </c>
      <c r="E63" s="37">
        <v>7</v>
      </c>
      <c r="F63" s="37">
        <v>4</v>
      </c>
      <c r="G63" s="36">
        <v>297</v>
      </c>
      <c r="H63" s="37">
        <v>262</v>
      </c>
      <c r="I63" s="37">
        <v>35</v>
      </c>
      <c r="J63" s="38">
        <v>1</v>
      </c>
      <c r="K63" s="25">
        <v>10</v>
      </c>
    </row>
    <row r="64" spans="1:11" x14ac:dyDescent="0.2">
      <c r="A64" s="72" t="s">
        <v>112</v>
      </c>
      <c r="B64" s="73">
        <v>235</v>
      </c>
      <c r="C64" s="36">
        <v>53</v>
      </c>
      <c r="D64" s="37">
        <v>43</v>
      </c>
      <c r="E64" s="37">
        <v>9</v>
      </c>
      <c r="F64" s="37">
        <v>1</v>
      </c>
      <c r="G64" s="36">
        <v>176</v>
      </c>
      <c r="H64" s="37">
        <v>154</v>
      </c>
      <c r="I64" s="37">
        <v>22</v>
      </c>
      <c r="J64" s="38">
        <v>0</v>
      </c>
      <c r="K64" s="25">
        <v>6</v>
      </c>
    </row>
    <row r="65" spans="1:11" s="122" customFormat="1" x14ac:dyDescent="0.2">
      <c r="A65" s="74" t="s">
        <v>215</v>
      </c>
      <c r="B65" s="74">
        <f t="shared" ref="B65:K65" si="15">SUM(B63:B64)</f>
        <v>654</v>
      </c>
      <c r="C65" s="36">
        <f t="shared" si="15"/>
        <v>164</v>
      </c>
      <c r="D65" s="120">
        <f t="shared" si="15"/>
        <v>143</v>
      </c>
      <c r="E65" s="120">
        <f t="shared" si="15"/>
        <v>16</v>
      </c>
      <c r="F65" s="120">
        <f t="shared" si="15"/>
        <v>5</v>
      </c>
      <c r="G65" s="36">
        <f t="shared" si="15"/>
        <v>473</v>
      </c>
      <c r="H65" s="120">
        <f t="shared" si="15"/>
        <v>416</v>
      </c>
      <c r="I65" s="120">
        <f t="shared" si="15"/>
        <v>57</v>
      </c>
      <c r="J65" s="38">
        <f t="shared" si="15"/>
        <v>1</v>
      </c>
      <c r="K65" s="121">
        <f t="shared" si="15"/>
        <v>16</v>
      </c>
    </row>
    <row r="66" spans="1:11" x14ac:dyDescent="0.2">
      <c r="A66" s="72" t="s">
        <v>113</v>
      </c>
      <c r="B66" s="73">
        <v>358</v>
      </c>
      <c r="C66" s="36">
        <v>122</v>
      </c>
      <c r="D66" s="37">
        <v>109</v>
      </c>
      <c r="E66" s="37">
        <v>10</v>
      </c>
      <c r="F66" s="37">
        <v>3</v>
      </c>
      <c r="G66" s="36">
        <v>223</v>
      </c>
      <c r="H66" s="37">
        <v>193</v>
      </c>
      <c r="I66" s="37">
        <v>30</v>
      </c>
      <c r="J66" s="38">
        <v>0</v>
      </c>
      <c r="K66" s="25">
        <v>13</v>
      </c>
    </row>
    <row r="67" spans="1:11" x14ac:dyDescent="0.2">
      <c r="A67" s="72" t="s">
        <v>114</v>
      </c>
      <c r="B67" s="73">
        <v>231</v>
      </c>
      <c r="C67" s="36">
        <v>63</v>
      </c>
      <c r="D67" s="37">
        <v>53</v>
      </c>
      <c r="E67" s="37">
        <v>5</v>
      </c>
      <c r="F67" s="37">
        <v>5</v>
      </c>
      <c r="G67" s="36">
        <v>162</v>
      </c>
      <c r="H67" s="37">
        <v>139</v>
      </c>
      <c r="I67" s="37">
        <v>23</v>
      </c>
      <c r="J67" s="38">
        <v>0</v>
      </c>
      <c r="K67" s="25">
        <v>6</v>
      </c>
    </row>
    <row r="68" spans="1:11" s="122" customFormat="1" x14ac:dyDescent="0.2">
      <c r="A68" s="74" t="s">
        <v>215</v>
      </c>
      <c r="B68" s="74">
        <f t="shared" ref="B68:K68" si="16">SUM(B66:B67)</f>
        <v>589</v>
      </c>
      <c r="C68" s="36">
        <f t="shared" si="16"/>
        <v>185</v>
      </c>
      <c r="D68" s="120">
        <f t="shared" si="16"/>
        <v>162</v>
      </c>
      <c r="E68" s="120">
        <f t="shared" si="16"/>
        <v>15</v>
      </c>
      <c r="F68" s="120">
        <f t="shared" si="16"/>
        <v>8</v>
      </c>
      <c r="G68" s="36">
        <f t="shared" si="16"/>
        <v>385</v>
      </c>
      <c r="H68" s="120">
        <f t="shared" si="16"/>
        <v>332</v>
      </c>
      <c r="I68" s="120">
        <f t="shared" si="16"/>
        <v>53</v>
      </c>
      <c r="J68" s="38">
        <f t="shared" si="16"/>
        <v>0</v>
      </c>
      <c r="K68" s="121">
        <f t="shared" si="16"/>
        <v>19</v>
      </c>
    </row>
    <row r="69" spans="1:11" x14ac:dyDescent="0.2">
      <c r="A69" s="72" t="s">
        <v>115</v>
      </c>
      <c r="B69" s="73">
        <v>223</v>
      </c>
      <c r="C69" s="36">
        <v>82</v>
      </c>
      <c r="D69" s="37">
        <v>66</v>
      </c>
      <c r="E69" s="37">
        <v>9</v>
      </c>
      <c r="F69" s="37">
        <v>7</v>
      </c>
      <c r="G69" s="36">
        <v>136</v>
      </c>
      <c r="H69" s="37">
        <v>121</v>
      </c>
      <c r="I69" s="37">
        <v>15</v>
      </c>
      <c r="J69" s="38">
        <v>0</v>
      </c>
      <c r="K69" s="25">
        <v>5</v>
      </c>
    </row>
    <row r="70" spans="1:11" x14ac:dyDescent="0.2">
      <c r="A70" s="72" t="s">
        <v>116</v>
      </c>
      <c r="B70" s="73">
        <v>293</v>
      </c>
      <c r="C70" s="36">
        <v>82</v>
      </c>
      <c r="D70" s="37">
        <v>66</v>
      </c>
      <c r="E70" s="37">
        <v>13</v>
      </c>
      <c r="F70" s="37">
        <v>3</v>
      </c>
      <c r="G70" s="36">
        <v>205</v>
      </c>
      <c r="H70" s="37">
        <v>168</v>
      </c>
      <c r="I70" s="37">
        <v>37</v>
      </c>
      <c r="J70" s="38">
        <v>0</v>
      </c>
      <c r="K70" s="25">
        <v>6</v>
      </c>
    </row>
    <row r="71" spans="1:11" x14ac:dyDescent="0.2">
      <c r="A71" s="72" t="s">
        <v>117</v>
      </c>
      <c r="B71" s="73">
        <v>101</v>
      </c>
      <c r="C71" s="36">
        <v>28</v>
      </c>
      <c r="D71" s="37">
        <v>22</v>
      </c>
      <c r="E71" s="37">
        <v>5</v>
      </c>
      <c r="F71" s="37">
        <v>1</v>
      </c>
      <c r="G71" s="36">
        <v>72</v>
      </c>
      <c r="H71" s="37">
        <v>65</v>
      </c>
      <c r="I71" s="37">
        <v>7</v>
      </c>
      <c r="J71" s="38">
        <v>0</v>
      </c>
      <c r="K71" s="25">
        <v>1</v>
      </c>
    </row>
    <row r="72" spans="1:11" s="122" customFormat="1" x14ac:dyDescent="0.2">
      <c r="A72" s="74" t="s">
        <v>215</v>
      </c>
      <c r="B72" s="74">
        <f t="shared" ref="B72:K72" si="17">SUM(B69:B71)</f>
        <v>617</v>
      </c>
      <c r="C72" s="36">
        <f t="shared" si="17"/>
        <v>192</v>
      </c>
      <c r="D72" s="120">
        <f t="shared" si="17"/>
        <v>154</v>
      </c>
      <c r="E72" s="120">
        <f t="shared" si="17"/>
        <v>27</v>
      </c>
      <c r="F72" s="120">
        <f t="shared" si="17"/>
        <v>11</v>
      </c>
      <c r="G72" s="36">
        <f t="shared" si="17"/>
        <v>413</v>
      </c>
      <c r="H72" s="120">
        <f t="shared" si="17"/>
        <v>354</v>
      </c>
      <c r="I72" s="120">
        <f t="shared" si="17"/>
        <v>59</v>
      </c>
      <c r="J72" s="38">
        <f t="shared" si="17"/>
        <v>0</v>
      </c>
      <c r="K72" s="121">
        <f t="shared" si="17"/>
        <v>12</v>
      </c>
    </row>
    <row r="73" spans="1:11" s="122" customFormat="1" x14ac:dyDescent="0.2">
      <c r="A73" s="74" t="s">
        <v>214</v>
      </c>
      <c r="B73" s="74">
        <f t="shared" ref="B73:K73" si="18">SUM(B72,B68,B65,B62)</f>
        <v>2360</v>
      </c>
      <c r="C73" s="36">
        <f t="shared" si="18"/>
        <v>713</v>
      </c>
      <c r="D73" s="120">
        <f t="shared" si="18"/>
        <v>608</v>
      </c>
      <c r="E73" s="120">
        <f t="shared" si="18"/>
        <v>76</v>
      </c>
      <c r="F73" s="120">
        <f t="shared" si="18"/>
        <v>29</v>
      </c>
      <c r="G73" s="36">
        <f t="shared" si="18"/>
        <v>1583</v>
      </c>
      <c r="H73" s="120">
        <f t="shared" si="18"/>
        <v>1365</v>
      </c>
      <c r="I73" s="120">
        <f t="shared" si="18"/>
        <v>218</v>
      </c>
      <c r="J73" s="38">
        <f t="shared" si="18"/>
        <v>1</v>
      </c>
      <c r="K73" s="121">
        <f t="shared" si="18"/>
        <v>63</v>
      </c>
    </row>
    <row r="74" spans="1:11" x14ac:dyDescent="0.2">
      <c r="A74" s="72" t="s">
        <v>118</v>
      </c>
      <c r="B74" s="73">
        <v>372</v>
      </c>
      <c r="C74" s="36">
        <v>141</v>
      </c>
      <c r="D74" s="37">
        <v>120</v>
      </c>
      <c r="E74" s="37">
        <v>10</v>
      </c>
      <c r="F74" s="37">
        <v>11</v>
      </c>
      <c r="G74" s="49">
        <v>211</v>
      </c>
      <c r="H74" s="50">
        <v>190</v>
      </c>
      <c r="I74" s="37">
        <v>21</v>
      </c>
      <c r="J74" s="38">
        <v>0</v>
      </c>
      <c r="K74" s="25">
        <v>20</v>
      </c>
    </row>
    <row r="75" spans="1:11" s="122" customFormat="1" x14ac:dyDescent="0.2">
      <c r="A75" s="74" t="s">
        <v>214</v>
      </c>
      <c r="B75" s="74">
        <f t="shared" ref="B75:K75" si="19">SUM(B74)</f>
        <v>372</v>
      </c>
      <c r="C75" s="36">
        <f t="shared" si="19"/>
        <v>141</v>
      </c>
      <c r="D75" s="120">
        <f t="shared" si="19"/>
        <v>120</v>
      </c>
      <c r="E75" s="120">
        <f t="shared" si="19"/>
        <v>10</v>
      </c>
      <c r="F75" s="120">
        <f t="shared" si="19"/>
        <v>11</v>
      </c>
      <c r="G75" s="36">
        <f t="shared" si="19"/>
        <v>211</v>
      </c>
      <c r="H75" s="120">
        <f t="shared" si="19"/>
        <v>190</v>
      </c>
      <c r="I75" s="120">
        <f t="shared" si="19"/>
        <v>21</v>
      </c>
      <c r="J75" s="38">
        <f t="shared" si="19"/>
        <v>0</v>
      </c>
      <c r="K75" s="121">
        <f t="shared" si="19"/>
        <v>20</v>
      </c>
    </row>
    <row r="76" spans="1:11" x14ac:dyDescent="0.2">
      <c r="A76" s="72" t="s">
        <v>119</v>
      </c>
      <c r="B76" s="73">
        <v>157</v>
      </c>
      <c r="C76" s="36">
        <v>31</v>
      </c>
      <c r="D76" s="37">
        <v>19</v>
      </c>
      <c r="E76" s="37">
        <v>4</v>
      </c>
      <c r="F76" s="37">
        <v>8</v>
      </c>
      <c r="G76" s="36">
        <v>117</v>
      </c>
      <c r="H76" s="37">
        <v>109</v>
      </c>
      <c r="I76" s="37">
        <v>8</v>
      </c>
      <c r="J76" s="38">
        <v>1</v>
      </c>
      <c r="K76" s="25">
        <v>8</v>
      </c>
    </row>
    <row r="77" spans="1:11" s="122" customFormat="1" x14ac:dyDescent="0.2">
      <c r="A77" s="74" t="s">
        <v>214</v>
      </c>
      <c r="B77" s="74">
        <f t="shared" ref="B77:K77" si="20">SUM(B76)</f>
        <v>157</v>
      </c>
      <c r="C77" s="36">
        <f t="shared" si="20"/>
        <v>31</v>
      </c>
      <c r="D77" s="120">
        <f t="shared" si="20"/>
        <v>19</v>
      </c>
      <c r="E77" s="120">
        <f t="shared" si="20"/>
        <v>4</v>
      </c>
      <c r="F77" s="120">
        <f t="shared" si="20"/>
        <v>8</v>
      </c>
      <c r="G77" s="36">
        <f t="shared" si="20"/>
        <v>117</v>
      </c>
      <c r="H77" s="120">
        <f t="shared" si="20"/>
        <v>109</v>
      </c>
      <c r="I77" s="120">
        <f t="shared" si="20"/>
        <v>8</v>
      </c>
      <c r="J77" s="38">
        <f t="shared" si="20"/>
        <v>1</v>
      </c>
      <c r="K77" s="121">
        <f t="shared" si="20"/>
        <v>8</v>
      </c>
    </row>
    <row r="78" spans="1:11" x14ac:dyDescent="0.2">
      <c r="A78" s="72" t="s">
        <v>120</v>
      </c>
      <c r="B78" s="73">
        <v>256</v>
      </c>
      <c r="C78" s="36">
        <v>54</v>
      </c>
      <c r="D78" s="37">
        <v>39</v>
      </c>
      <c r="E78" s="37">
        <v>11</v>
      </c>
      <c r="F78" s="37">
        <v>4</v>
      </c>
      <c r="G78" s="36">
        <v>195</v>
      </c>
      <c r="H78" s="37">
        <v>171</v>
      </c>
      <c r="I78" s="37">
        <v>24</v>
      </c>
      <c r="J78" s="38">
        <v>0</v>
      </c>
      <c r="K78" s="25">
        <v>7</v>
      </c>
    </row>
    <row r="79" spans="1:11" x14ac:dyDescent="0.2">
      <c r="A79" s="72" t="s">
        <v>121</v>
      </c>
      <c r="B79" s="73">
        <v>229</v>
      </c>
      <c r="C79" s="36">
        <v>48</v>
      </c>
      <c r="D79" s="37">
        <v>41</v>
      </c>
      <c r="E79" s="37">
        <v>5</v>
      </c>
      <c r="F79" s="37">
        <v>2</v>
      </c>
      <c r="G79" s="36">
        <v>177</v>
      </c>
      <c r="H79" s="37">
        <v>146</v>
      </c>
      <c r="I79" s="37">
        <v>31</v>
      </c>
      <c r="J79" s="38">
        <v>1</v>
      </c>
      <c r="K79" s="25">
        <v>3</v>
      </c>
    </row>
    <row r="80" spans="1:11" s="122" customFormat="1" x14ac:dyDescent="0.2">
      <c r="A80" s="74" t="s">
        <v>214</v>
      </c>
      <c r="B80" s="74">
        <f t="shared" ref="B80:K80" si="21">SUM(B78:B79)</f>
        <v>485</v>
      </c>
      <c r="C80" s="36">
        <f t="shared" si="21"/>
        <v>102</v>
      </c>
      <c r="D80" s="120">
        <f t="shared" si="21"/>
        <v>80</v>
      </c>
      <c r="E80" s="120">
        <f t="shared" si="21"/>
        <v>16</v>
      </c>
      <c r="F80" s="120">
        <f t="shared" si="21"/>
        <v>6</v>
      </c>
      <c r="G80" s="36">
        <f t="shared" si="21"/>
        <v>372</v>
      </c>
      <c r="H80" s="120">
        <f t="shared" si="21"/>
        <v>317</v>
      </c>
      <c r="I80" s="120">
        <f t="shared" si="21"/>
        <v>55</v>
      </c>
      <c r="J80" s="38">
        <f t="shared" si="21"/>
        <v>1</v>
      </c>
      <c r="K80" s="121">
        <f t="shared" si="21"/>
        <v>10</v>
      </c>
    </row>
    <row r="81" spans="1:12" x14ac:dyDescent="0.2">
      <c r="A81" s="72" t="s">
        <v>122</v>
      </c>
      <c r="B81" s="73">
        <v>199</v>
      </c>
      <c r="C81" s="36">
        <v>65</v>
      </c>
      <c r="D81" s="37">
        <v>54</v>
      </c>
      <c r="E81" s="37">
        <v>5</v>
      </c>
      <c r="F81" s="37">
        <v>6</v>
      </c>
      <c r="G81" s="36">
        <v>121</v>
      </c>
      <c r="H81" s="37">
        <v>113</v>
      </c>
      <c r="I81" s="37">
        <v>8</v>
      </c>
      <c r="J81" s="38">
        <v>0</v>
      </c>
      <c r="K81" s="25">
        <v>13</v>
      </c>
    </row>
    <row r="82" spans="1:12" x14ac:dyDescent="0.2">
      <c r="A82" s="72" t="s">
        <v>123</v>
      </c>
      <c r="B82" s="73">
        <v>175</v>
      </c>
      <c r="C82" s="36">
        <v>63</v>
      </c>
      <c r="D82" s="37">
        <v>56</v>
      </c>
      <c r="E82" s="37">
        <v>5</v>
      </c>
      <c r="F82" s="37">
        <v>2</v>
      </c>
      <c r="G82" s="36">
        <v>108</v>
      </c>
      <c r="H82" s="37">
        <v>90</v>
      </c>
      <c r="I82" s="37">
        <v>18</v>
      </c>
      <c r="J82" s="38">
        <v>0</v>
      </c>
      <c r="K82" s="25">
        <v>4</v>
      </c>
    </row>
    <row r="83" spans="1:12" x14ac:dyDescent="0.2">
      <c r="A83" s="72" t="s">
        <v>124</v>
      </c>
      <c r="B83" s="73">
        <v>173</v>
      </c>
      <c r="C83" s="36">
        <v>60</v>
      </c>
      <c r="D83" s="37">
        <v>49</v>
      </c>
      <c r="E83" s="37">
        <v>6</v>
      </c>
      <c r="F83" s="37">
        <v>5</v>
      </c>
      <c r="G83" s="36">
        <v>105</v>
      </c>
      <c r="H83" s="37">
        <v>86</v>
      </c>
      <c r="I83" s="37">
        <v>19</v>
      </c>
      <c r="J83" s="38">
        <v>0</v>
      </c>
      <c r="K83" s="25">
        <v>8</v>
      </c>
    </row>
    <row r="84" spans="1:12" x14ac:dyDescent="0.2">
      <c r="A84" s="72" t="s">
        <v>125</v>
      </c>
      <c r="B84" s="73">
        <v>256</v>
      </c>
      <c r="C84" s="36">
        <v>97</v>
      </c>
      <c r="D84" s="37">
        <v>86</v>
      </c>
      <c r="E84" s="37">
        <v>7</v>
      </c>
      <c r="F84" s="37">
        <v>4</v>
      </c>
      <c r="G84" s="36">
        <v>144</v>
      </c>
      <c r="H84" s="37">
        <v>113</v>
      </c>
      <c r="I84" s="37">
        <v>31</v>
      </c>
      <c r="J84" s="38">
        <v>1</v>
      </c>
      <c r="K84" s="25">
        <v>14</v>
      </c>
    </row>
    <row r="85" spans="1:12" x14ac:dyDescent="0.2">
      <c r="A85" s="72" t="s">
        <v>126</v>
      </c>
      <c r="B85" s="73">
        <v>153</v>
      </c>
      <c r="C85" s="36">
        <v>51</v>
      </c>
      <c r="D85" s="37">
        <v>39</v>
      </c>
      <c r="E85" s="37">
        <v>7</v>
      </c>
      <c r="F85" s="37">
        <v>5</v>
      </c>
      <c r="G85" s="36">
        <v>99</v>
      </c>
      <c r="H85" s="37">
        <v>83</v>
      </c>
      <c r="I85" s="37">
        <v>16</v>
      </c>
      <c r="J85" s="38">
        <v>0</v>
      </c>
      <c r="K85" s="25">
        <v>3</v>
      </c>
    </row>
    <row r="86" spans="1:12" x14ac:dyDescent="0.2">
      <c r="A86" s="72" t="s">
        <v>127</v>
      </c>
      <c r="B86" s="73">
        <v>217</v>
      </c>
      <c r="C86" s="36">
        <v>76</v>
      </c>
      <c r="D86" s="37">
        <v>61</v>
      </c>
      <c r="E86" s="37">
        <v>11</v>
      </c>
      <c r="F86" s="37">
        <v>4</v>
      </c>
      <c r="G86" s="36">
        <v>133</v>
      </c>
      <c r="H86" s="37">
        <v>111</v>
      </c>
      <c r="I86" s="37">
        <v>22</v>
      </c>
      <c r="J86" s="38">
        <v>0</v>
      </c>
      <c r="K86" s="25">
        <v>8</v>
      </c>
    </row>
    <row r="87" spans="1:12" x14ac:dyDescent="0.2">
      <c r="A87" s="72" t="s">
        <v>128</v>
      </c>
      <c r="B87" s="73">
        <v>133</v>
      </c>
      <c r="C87" s="36">
        <v>43</v>
      </c>
      <c r="D87" s="37">
        <v>38</v>
      </c>
      <c r="E87" s="37">
        <v>3</v>
      </c>
      <c r="F87" s="37">
        <v>2</v>
      </c>
      <c r="G87" s="36">
        <v>85</v>
      </c>
      <c r="H87" s="37">
        <v>70</v>
      </c>
      <c r="I87" s="37">
        <v>15</v>
      </c>
      <c r="J87" s="38">
        <v>0</v>
      </c>
      <c r="K87" s="25">
        <v>5</v>
      </c>
    </row>
    <row r="88" spans="1:12" x14ac:dyDescent="0.2">
      <c r="A88" s="72" t="s">
        <v>129</v>
      </c>
      <c r="B88" s="73">
        <v>237</v>
      </c>
      <c r="C88" s="36">
        <v>86</v>
      </c>
      <c r="D88" s="37">
        <v>67</v>
      </c>
      <c r="E88" s="37">
        <v>8</v>
      </c>
      <c r="F88" s="37">
        <v>11</v>
      </c>
      <c r="G88" s="36">
        <v>132</v>
      </c>
      <c r="H88" s="37">
        <v>117</v>
      </c>
      <c r="I88" s="37">
        <v>15</v>
      </c>
      <c r="J88" s="38">
        <v>0</v>
      </c>
      <c r="K88" s="25">
        <v>19</v>
      </c>
    </row>
    <row r="89" spans="1:12" s="122" customFormat="1" x14ac:dyDescent="0.2">
      <c r="A89" s="74" t="s">
        <v>214</v>
      </c>
      <c r="B89" s="74">
        <f t="shared" ref="B89:K89" si="22">SUM(B81:B88)</f>
        <v>1543</v>
      </c>
      <c r="C89" s="36">
        <f t="shared" si="22"/>
        <v>541</v>
      </c>
      <c r="D89" s="120">
        <f t="shared" si="22"/>
        <v>450</v>
      </c>
      <c r="E89" s="120">
        <f t="shared" si="22"/>
        <v>52</v>
      </c>
      <c r="F89" s="120">
        <f t="shared" si="22"/>
        <v>39</v>
      </c>
      <c r="G89" s="36">
        <f t="shared" si="22"/>
        <v>927</v>
      </c>
      <c r="H89" s="120">
        <f t="shared" si="22"/>
        <v>783</v>
      </c>
      <c r="I89" s="120">
        <f t="shared" si="22"/>
        <v>144</v>
      </c>
      <c r="J89" s="38">
        <f t="shared" si="22"/>
        <v>1</v>
      </c>
      <c r="K89" s="121">
        <f t="shared" si="22"/>
        <v>74</v>
      </c>
    </row>
    <row r="90" spans="1:12" s="130" customFormat="1" x14ac:dyDescent="0.2">
      <c r="A90" s="44"/>
      <c r="B90" s="44"/>
      <c r="C90" s="44"/>
      <c r="D90" s="142"/>
      <c r="E90" s="142"/>
      <c r="F90" s="142"/>
      <c r="G90" s="44"/>
      <c r="H90" s="142"/>
      <c r="I90" s="142"/>
      <c r="J90" s="44"/>
      <c r="K90" s="143"/>
      <c r="L90" s="157"/>
    </row>
    <row r="91" spans="1:12" s="122" customFormat="1" x14ac:dyDescent="0.2">
      <c r="A91" s="77"/>
      <c r="B91" s="77"/>
      <c r="C91" s="77"/>
      <c r="D91" s="132"/>
      <c r="E91" s="132"/>
      <c r="F91" s="132"/>
      <c r="G91" s="77"/>
      <c r="H91" s="132"/>
      <c r="I91" s="132"/>
      <c r="J91" s="77"/>
      <c r="K91" s="131"/>
      <c r="L91" s="158"/>
    </row>
    <row r="92" spans="1:12" s="122" customFormat="1" x14ac:dyDescent="0.2">
      <c r="A92" s="140"/>
      <c r="B92" s="140"/>
      <c r="C92" s="141" t="s">
        <v>16</v>
      </c>
      <c r="D92" s="141"/>
      <c r="E92" s="141"/>
      <c r="F92" s="141"/>
      <c r="G92" s="141" t="s">
        <v>16</v>
      </c>
      <c r="H92" s="140"/>
      <c r="I92" s="140"/>
      <c r="J92" s="140"/>
      <c r="K92" s="140"/>
    </row>
    <row r="93" spans="1:12" s="122" customFormat="1" ht="48" x14ac:dyDescent="0.2">
      <c r="A93" s="96" t="s">
        <v>210</v>
      </c>
      <c r="B93" s="97" t="s">
        <v>65</v>
      </c>
      <c r="C93" s="97" t="s">
        <v>22</v>
      </c>
      <c r="D93" s="97" t="s">
        <v>202</v>
      </c>
      <c r="E93" s="97" t="s">
        <v>202</v>
      </c>
      <c r="F93" s="97" t="s">
        <v>202</v>
      </c>
      <c r="G93" s="97" t="s">
        <v>23</v>
      </c>
      <c r="H93" s="97" t="s">
        <v>767</v>
      </c>
      <c r="I93" s="97" t="s">
        <v>203</v>
      </c>
      <c r="J93" s="97" t="s">
        <v>21</v>
      </c>
      <c r="K93" s="97" t="s">
        <v>66</v>
      </c>
    </row>
    <row r="94" spans="1:12" s="122" customFormat="1" x14ac:dyDescent="0.2">
      <c r="A94" s="136" t="s">
        <v>369</v>
      </c>
      <c r="B94" s="137"/>
      <c r="C94" s="137"/>
      <c r="D94" s="137" t="s">
        <v>194</v>
      </c>
      <c r="E94" s="137" t="s">
        <v>195</v>
      </c>
      <c r="F94" s="137" t="s">
        <v>197</v>
      </c>
      <c r="G94" s="137"/>
      <c r="H94" s="137" t="s">
        <v>199</v>
      </c>
      <c r="I94" s="137" t="s">
        <v>196</v>
      </c>
      <c r="J94" s="137"/>
      <c r="K94" s="138"/>
    </row>
    <row r="95" spans="1:12" x14ac:dyDescent="0.2">
      <c r="A95" s="72" t="s">
        <v>130</v>
      </c>
      <c r="B95" s="73">
        <v>263</v>
      </c>
      <c r="C95" s="36">
        <v>60</v>
      </c>
      <c r="D95" s="37">
        <v>48</v>
      </c>
      <c r="E95" s="37">
        <v>6</v>
      </c>
      <c r="F95" s="37">
        <v>6</v>
      </c>
      <c r="G95" s="36">
        <v>199</v>
      </c>
      <c r="H95" s="37">
        <v>172</v>
      </c>
      <c r="I95" s="37">
        <v>27</v>
      </c>
      <c r="J95" s="38">
        <v>0</v>
      </c>
      <c r="K95" s="25">
        <v>4</v>
      </c>
    </row>
    <row r="96" spans="1:12" x14ac:dyDescent="0.2">
      <c r="A96" s="72" t="s">
        <v>131</v>
      </c>
      <c r="B96" s="73">
        <v>240</v>
      </c>
      <c r="C96" s="36">
        <v>41</v>
      </c>
      <c r="D96" s="37">
        <v>36</v>
      </c>
      <c r="E96" s="37">
        <v>4</v>
      </c>
      <c r="F96" s="37">
        <v>1</v>
      </c>
      <c r="G96" s="36">
        <v>188</v>
      </c>
      <c r="H96" s="37">
        <v>167</v>
      </c>
      <c r="I96" s="37">
        <v>21</v>
      </c>
      <c r="J96" s="38">
        <v>0</v>
      </c>
      <c r="K96" s="25">
        <v>11</v>
      </c>
    </row>
    <row r="97" spans="1:11" s="122" customFormat="1" x14ac:dyDescent="0.2">
      <c r="A97" s="74" t="s">
        <v>214</v>
      </c>
      <c r="B97" s="74">
        <f t="shared" ref="B97:K97" si="23">SUM(B95:B96)</f>
        <v>503</v>
      </c>
      <c r="C97" s="36">
        <f t="shared" si="23"/>
        <v>101</v>
      </c>
      <c r="D97" s="120">
        <f t="shared" si="23"/>
        <v>84</v>
      </c>
      <c r="E97" s="120">
        <f t="shared" si="23"/>
        <v>10</v>
      </c>
      <c r="F97" s="120">
        <f t="shared" si="23"/>
        <v>7</v>
      </c>
      <c r="G97" s="36">
        <f t="shared" si="23"/>
        <v>387</v>
      </c>
      <c r="H97" s="120">
        <f t="shared" si="23"/>
        <v>339</v>
      </c>
      <c r="I97" s="120">
        <f t="shared" si="23"/>
        <v>48</v>
      </c>
      <c r="J97" s="38">
        <f t="shared" si="23"/>
        <v>0</v>
      </c>
      <c r="K97" s="121">
        <f t="shared" si="23"/>
        <v>15</v>
      </c>
    </row>
    <row r="98" spans="1:11" x14ac:dyDescent="0.2">
      <c r="A98" s="72" t="s">
        <v>132</v>
      </c>
      <c r="B98" s="73">
        <v>109</v>
      </c>
      <c r="C98" s="36">
        <v>64</v>
      </c>
      <c r="D98" s="37">
        <v>60</v>
      </c>
      <c r="E98" s="37">
        <v>4</v>
      </c>
      <c r="F98" s="37">
        <v>0</v>
      </c>
      <c r="G98" s="36">
        <v>43</v>
      </c>
      <c r="H98" s="37">
        <v>41</v>
      </c>
      <c r="I98" s="37">
        <v>2</v>
      </c>
      <c r="J98" s="38">
        <v>1</v>
      </c>
      <c r="K98" s="25">
        <v>1</v>
      </c>
    </row>
    <row r="99" spans="1:11" x14ac:dyDescent="0.2">
      <c r="A99" s="72" t="s">
        <v>133</v>
      </c>
      <c r="B99" s="73">
        <v>143</v>
      </c>
      <c r="C99" s="36">
        <v>53</v>
      </c>
      <c r="D99" s="37">
        <v>46</v>
      </c>
      <c r="E99" s="37">
        <v>3</v>
      </c>
      <c r="F99" s="37">
        <v>4</v>
      </c>
      <c r="G99" s="36">
        <v>88</v>
      </c>
      <c r="H99" s="37">
        <v>78</v>
      </c>
      <c r="I99" s="37">
        <v>10</v>
      </c>
      <c r="J99" s="38">
        <v>0</v>
      </c>
      <c r="K99" s="25">
        <v>2</v>
      </c>
    </row>
    <row r="100" spans="1:11" x14ac:dyDescent="0.2">
      <c r="A100" s="72" t="s">
        <v>134</v>
      </c>
      <c r="B100" s="73">
        <v>223</v>
      </c>
      <c r="C100" s="36">
        <v>98</v>
      </c>
      <c r="D100" s="37">
        <v>83</v>
      </c>
      <c r="E100" s="37">
        <v>12</v>
      </c>
      <c r="F100" s="37">
        <v>3</v>
      </c>
      <c r="G100" s="36">
        <v>123</v>
      </c>
      <c r="H100" s="37">
        <v>101</v>
      </c>
      <c r="I100" s="37">
        <v>22</v>
      </c>
      <c r="J100" s="38">
        <v>0</v>
      </c>
      <c r="K100" s="25">
        <v>2</v>
      </c>
    </row>
    <row r="101" spans="1:11" x14ac:dyDescent="0.2">
      <c r="A101" s="72" t="s">
        <v>135</v>
      </c>
      <c r="B101" s="73">
        <v>344</v>
      </c>
      <c r="C101" s="36">
        <v>114</v>
      </c>
      <c r="D101" s="37">
        <v>104</v>
      </c>
      <c r="E101" s="37">
        <v>2</v>
      </c>
      <c r="F101" s="37">
        <v>8</v>
      </c>
      <c r="G101" s="36">
        <v>221</v>
      </c>
      <c r="H101" s="37">
        <v>201</v>
      </c>
      <c r="I101" s="37">
        <v>20</v>
      </c>
      <c r="J101" s="38">
        <v>0</v>
      </c>
      <c r="K101" s="25">
        <v>9</v>
      </c>
    </row>
    <row r="102" spans="1:11" s="122" customFormat="1" x14ac:dyDescent="0.2">
      <c r="A102" s="74" t="s">
        <v>215</v>
      </c>
      <c r="B102" s="74">
        <f t="shared" ref="B102:K102" si="24">SUM(B98:B101)</f>
        <v>819</v>
      </c>
      <c r="C102" s="36">
        <f t="shared" si="24"/>
        <v>329</v>
      </c>
      <c r="D102" s="120">
        <f t="shared" si="24"/>
        <v>293</v>
      </c>
      <c r="E102" s="120">
        <f t="shared" si="24"/>
        <v>21</v>
      </c>
      <c r="F102" s="120">
        <f t="shared" si="24"/>
        <v>15</v>
      </c>
      <c r="G102" s="36">
        <f t="shared" si="24"/>
        <v>475</v>
      </c>
      <c r="H102" s="120">
        <f t="shared" si="24"/>
        <v>421</v>
      </c>
      <c r="I102" s="120">
        <f t="shared" si="24"/>
        <v>54</v>
      </c>
      <c r="J102" s="38">
        <f t="shared" si="24"/>
        <v>1</v>
      </c>
      <c r="K102" s="121">
        <f t="shared" si="24"/>
        <v>14</v>
      </c>
    </row>
    <row r="103" spans="1:11" x14ac:dyDescent="0.2">
      <c r="A103" s="72" t="s">
        <v>136</v>
      </c>
      <c r="B103" s="73">
        <v>203</v>
      </c>
      <c r="C103" s="36">
        <v>105</v>
      </c>
      <c r="D103" s="37">
        <v>89</v>
      </c>
      <c r="E103" s="37">
        <v>12</v>
      </c>
      <c r="F103" s="37">
        <v>4</v>
      </c>
      <c r="G103" s="36">
        <v>90</v>
      </c>
      <c r="H103" s="37">
        <v>80</v>
      </c>
      <c r="I103" s="37">
        <v>10</v>
      </c>
      <c r="J103" s="38">
        <v>0</v>
      </c>
      <c r="K103" s="25">
        <v>8</v>
      </c>
    </row>
    <row r="104" spans="1:11" x14ac:dyDescent="0.2">
      <c r="A104" s="72" t="s">
        <v>137</v>
      </c>
      <c r="B104" s="73">
        <v>74</v>
      </c>
      <c r="C104" s="36">
        <v>42</v>
      </c>
      <c r="D104" s="37">
        <v>34</v>
      </c>
      <c r="E104" s="37">
        <v>7</v>
      </c>
      <c r="F104" s="37">
        <v>1</v>
      </c>
      <c r="G104" s="36">
        <v>30</v>
      </c>
      <c r="H104" s="37">
        <v>24</v>
      </c>
      <c r="I104" s="37">
        <v>6</v>
      </c>
      <c r="J104" s="38">
        <v>0</v>
      </c>
      <c r="K104" s="25">
        <v>2</v>
      </c>
    </row>
    <row r="105" spans="1:11" x14ac:dyDescent="0.2">
      <c r="A105" s="72" t="s">
        <v>138</v>
      </c>
      <c r="B105" s="73">
        <v>328</v>
      </c>
      <c r="C105" s="36">
        <v>148</v>
      </c>
      <c r="D105" s="37">
        <v>122</v>
      </c>
      <c r="E105" s="37">
        <v>22</v>
      </c>
      <c r="F105" s="37">
        <v>4</v>
      </c>
      <c r="G105" s="36">
        <v>175</v>
      </c>
      <c r="H105" s="37">
        <v>152</v>
      </c>
      <c r="I105" s="37">
        <v>23</v>
      </c>
      <c r="J105" s="38">
        <v>0</v>
      </c>
      <c r="K105" s="25">
        <v>5</v>
      </c>
    </row>
    <row r="106" spans="1:11" x14ac:dyDescent="0.2">
      <c r="A106" s="72" t="s">
        <v>139</v>
      </c>
      <c r="B106" s="73">
        <v>237</v>
      </c>
      <c r="C106" s="36">
        <v>81</v>
      </c>
      <c r="D106" s="37">
        <v>66</v>
      </c>
      <c r="E106" s="37">
        <v>12</v>
      </c>
      <c r="F106" s="37">
        <v>3</v>
      </c>
      <c r="G106" s="36">
        <v>154</v>
      </c>
      <c r="H106" s="37">
        <v>135</v>
      </c>
      <c r="I106" s="37">
        <v>19</v>
      </c>
      <c r="J106" s="38">
        <v>0</v>
      </c>
      <c r="K106" s="25">
        <v>2</v>
      </c>
    </row>
    <row r="107" spans="1:11" s="122" customFormat="1" x14ac:dyDescent="0.2">
      <c r="A107" s="74" t="s">
        <v>215</v>
      </c>
      <c r="B107" s="74">
        <f t="shared" ref="B107:K107" si="25">SUM(B103:B106)</f>
        <v>842</v>
      </c>
      <c r="C107" s="36">
        <f t="shared" si="25"/>
        <v>376</v>
      </c>
      <c r="D107" s="120">
        <f t="shared" si="25"/>
        <v>311</v>
      </c>
      <c r="E107" s="120">
        <f t="shared" si="25"/>
        <v>53</v>
      </c>
      <c r="F107" s="120">
        <f t="shared" si="25"/>
        <v>12</v>
      </c>
      <c r="G107" s="36">
        <f t="shared" si="25"/>
        <v>449</v>
      </c>
      <c r="H107" s="120">
        <f t="shared" si="25"/>
        <v>391</v>
      </c>
      <c r="I107" s="120">
        <f t="shared" si="25"/>
        <v>58</v>
      </c>
      <c r="J107" s="38">
        <f t="shared" si="25"/>
        <v>0</v>
      </c>
      <c r="K107" s="121">
        <f t="shared" si="25"/>
        <v>17</v>
      </c>
    </row>
    <row r="108" spans="1:11" x14ac:dyDescent="0.2">
      <c r="A108" s="72" t="s">
        <v>140</v>
      </c>
      <c r="B108" s="73">
        <v>119</v>
      </c>
      <c r="C108" s="36">
        <v>62</v>
      </c>
      <c r="D108" s="37">
        <v>57</v>
      </c>
      <c r="E108" s="37">
        <v>3</v>
      </c>
      <c r="F108" s="37">
        <v>2</v>
      </c>
      <c r="G108" s="36">
        <v>53</v>
      </c>
      <c r="H108" s="37">
        <v>46</v>
      </c>
      <c r="I108" s="37">
        <v>7</v>
      </c>
      <c r="J108" s="38">
        <v>0</v>
      </c>
      <c r="K108" s="25">
        <v>4</v>
      </c>
    </row>
    <row r="109" spans="1:11" x14ac:dyDescent="0.2">
      <c r="A109" s="72" t="s">
        <v>141</v>
      </c>
      <c r="B109" s="73">
        <v>91</v>
      </c>
      <c r="C109" s="49">
        <v>29</v>
      </c>
      <c r="D109" s="50">
        <v>27</v>
      </c>
      <c r="E109" s="50">
        <v>1</v>
      </c>
      <c r="F109" s="50">
        <v>1</v>
      </c>
      <c r="G109" s="49">
        <v>61</v>
      </c>
      <c r="H109" s="50">
        <v>54</v>
      </c>
      <c r="I109" s="50">
        <v>7</v>
      </c>
      <c r="J109" s="38">
        <v>0</v>
      </c>
      <c r="K109" s="25">
        <v>1</v>
      </c>
    </row>
    <row r="110" spans="1:11" x14ac:dyDescent="0.2">
      <c r="A110" s="72" t="s">
        <v>142</v>
      </c>
      <c r="B110" s="73">
        <v>145</v>
      </c>
      <c r="C110" s="36">
        <v>71</v>
      </c>
      <c r="D110" s="37">
        <v>62</v>
      </c>
      <c r="E110" s="37">
        <v>9</v>
      </c>
      <c r="F110" s="37">
        <v>0</v>
      </c>
      <c r="G110" s="36">
        <v>71</v>
      </c>
      <c r="H110" s="37">
        <v>63</v>
      </c>
      <c r="I110" s="37">
        <v>8</v>
      </c>
      <c r="J110" s="38">
        <v>0</v>
      </c>
      <c r="K110" s="25">
        <v>3</v>
      </c>
    </row>
    <row r="111" spans="1:11" x14ac:dyDescent="0.2">
      <c r="A111" s="72" t="s">
        <v>143</v>
      </c>
      <c r="B111" s="73">
        <v>83</v>
      </c>
      <c r="C111" s="36">
        <v>44</v>
      </c>
      <c r="D111" s="37">
        <v>40</v>
      </c>
      <c r="E111" s="37">
        <v>2</v>
      </c>
      <c r="F111" s="37">
        <v>2</v>
      </c>
      <c r="G111" s="36">
        <v>27</v>
      </c>
      <c r="H111" s="37">
        <v>15</v>
      </c>
      <c r="I111" s="37">
        <v>12</v>
      </c>
      <c r="J111" s="38">
        <v>0</v>
      </c>
      <c r="K111" s="25">
        <v>12</v>
      </c>
    </row>
    <row r="112" spans="1:11" s="122" customFormat="1" x14ac:dyDescent="0.2">
      <c r="A112" s="74" t="s">
        <v>215</v>
      </c>
      <c r="B112" s="74">
        <f t="shared" ref="B112:K112" si="26">SUM(B108:B111)</f>
        <v>438</v>
      </c>
      <c r="C112" s="36">
        <f t="shared" si="26"/>
        <v>206</v>
      </c>
      <c r="D112" s="120">
        <f t="shared" si="26"/>
        <v>186</v>
      </c>
      <c r="E112" s="120">
        <f t="shared" si="26"/>
        <v>15</v>
      </c>
      <c r="F112" s="120">
        <f t="shared" si="26"/>
        <v>5</v>
      </c>
      <c r="G112" s="36">
        <f t="shared" si="26"/>
        <v>212</v>
      </c>
      <c r="H112" s="120">
        <f t="shared" si="26"/>
        <v>178</v>
      </c>
      <c r="I112" s="120">
        <f t="shared" si="26"/>
        <v>34</v>
      </c>
      <c r="J112" s="38">
        <f t="shared" si="26"/>
        <v>0</v>
      </c>
      <c r="K112" s="121">
        <f t="shared" si="26"/>
        <v>20</v>
      </c>
    </row>
    <row r="113" spans="1:11" x14ac:dyDescent="0.2">
      <c r="A113" s="72" t="s">
        <v>144</v>
      </c>
      <c r="B113" s="73">
        <v>232</v>
      </c>
      <c r="C113" s="36">
        <v>90</v>
      </c>
      <c r="D113" s="37">
        <v>81</v>
      </c>
      <c r="E113" s="37">
        <v>6</v>
      </c>
      <c r="F113" s="37">
        <v>3</v>
      </c>
      <c r="G113" s="36">
        <v>141</v>
      </c>
      <c r="H113" s="37">
        <v>117</v>
      </c>
      <c r="I113" s="37">
        <v>24</v>
      </c>
      <c r="J113" s="38">
        <v>0</v>
      </c>
      <c r="K113" s="25">
        <v>1</v>
      </c>
    </row>
    <row r="114" spans="1:11" x14ac:dyDescent="0.2">
      <c r="A114" s="72" t="s">
        <v>145</v>
      </c>
      <c r="B114" s="73">
        <v>237</v>
      </c>
      <c r="C114" s="36">
        <v>94</v>
      </c>
      <c r="D114" s="37">
        <v>80</v>
      </c>
      <c r="E114" s="37">
        <v>8</v>
      </c>
      <c r="F114" s="37">
        <v>6</v>
      </c>
      <c r="G114" s="36">
        <v>138</v>
      </c>
      <c r="H114" s="37">
        <v>118</v>
      </c>
      <c r="I114" s="37">
        <v>20</v>
      </c>
      <c r="J114" s="38">
        <v>0</v>
      </c>
      <c r="K114" s="25">
        <v>5</v>
      </c>
    </row>
    <row r="115" spans="1:11" x14ac:dyDescent="0.2">
      <c r="A115" s="72" t="s">
        <v>146</v>
      </c>
      <c r="B115" s="73">
        <v>413</v>
      </c>
      <c r="C115" s="36">
        <v>141</v>
      </c>
      <c r="D115" s="37">
        <v>125</v>
      </c>
      <c r="E115" s="37">
        <v>7</v>
      </c>
      <c r="F115" s="37">
        <v>9</v>
      </c>
      <c r="G115" s="36">
        <v>269</v>
      </c>
      <c r="H115" s="37">
        <v>248</v>
      </c>
      <c r="I115" s="37">
        <v>21</v>
      </c>
      <c r="J115" s="38">
        <v>1</v>
      </c>
      <c r="K115" s="25">
        <v>2</v>
      </c>
    </row>
    <row r="116" spans="1:11" x14ac:dyDescent="0.2">
      <c r="A116" s="72" t="s">
        <v>147</v>
      </c>
      <c r="B116" s="73">
        <v>256</v>
      </c>
      <c r="C116" s="36">
        <v>123</v>
      </c>
      <c r="D116" s="37">
        <v>103</v>
      </c>
      <c r="E116" s="37">
        <v>15</v>
      </c>
      <c r="F116" s="37">
        <v>5</v>
      </c>
      <c r="G116" s="36">
        <v>131</v>
      </c>
      <c r="H116" s="37">
        <v>112</v>
      </c>
      <c r="I116" s="37">
        <v>19</v>
      </c>
      <c r="J116" s="38">
        <v>0</v>
      </c>
      <c r="K116" s="25">
        <v>2</v>
      </c>
    </row>
    <row r="117" spans="1:11" s="122" customFormat="1" x14ac:dyDescent="0.2">
      <c r="A117" s="74" t="s">
        <v>215</v>
      </c>
      <c r="B117" s="74">
        <f t="shared" ref="B117:K117" si="27">SUM(B113:B116)</f>
        <v>1138</v>
      </c>
      <c r="C117" s="36">
        <f t="shared" si="27"/>
        <v>448</v>
      </c>
      <c r="D117" s="120">
        <f t="shared" si="27"/>
        <v>389</v>
      </c>
      <c r="E117" s="120">
        <f t="shared" si="27"/>
        <v>36</v>
      </c>
      <c r="F117" s="120">
        <f t="shared" si="27"/>
        <v>23</v>
      </c>
      <c r="G117" s="36">
        <f t="shared" si="27"/>
        <v>679</v>
      </c>
      <c r="H117" s="120">
        <f t="shared" si="27"/>
        <v>595</v>
      </c>
      <c r="I117" s="120">
        <f t="shared" si="27"/>
        <v>84</v>
      </c>
      <c r="J117" s="38">
        <f t="shared" si="27"/>
        <v>1</v>
      </c>
      <c r="K117" s="121">
        <f t="shared" si="27"/>
        <v>10</v>
      </c>
    </row>
    <row r="118" spans="1:11" x14ac:dyDescent="0.2">
      <c r="A118" s="72" t="s">
        <v>148</v>
      </c>
      <c r="B118" s="73">
        <v>229</v>
      </c>
      <c r="C118" s="36">
        <v>87</v>
      </c>
      <c r="D118" s="37">
        <v>76</v>
      </c>
      <c r="E118" s="37">
        <v>6</v>
      </c>
      <c r="F118" s="37">
        <v>5</v>
      </c>
      <c r="G118" s="36">
        <v>140</v>
      </c>
      <c r="H118" s="37">
        <v>118</v>
      </c>
      <c r="I118" s="37">
        <v>22</v>
      </c>
      <c r="J118" s="38">
        <v>0</v>
      </c>
      <c r="K118" s="25">
        <v>2</v>
      </c>
    </row>
    <row r="119" spans="1:11" x14ac:dyDescent="0.2">
      <c r="A119" s="72" t="s">
        <v>149</v>
      </c>
      <c r="B119" s="73">
        <v>153</v>
      </c>
      <c r="C119" s="36">
        <v>51</v>
      </c>
      <c r="D119" s="37">
        <v>48</v>
      </c>
      <c r="E119" s="37">
        <v>1</v>
      </c>
      <c r="F119" s="37">
        <v>2</v>
      </c>
      <c r="G119" s="36">
        <v>101</v>
      </c>
      <c r="H119" s="37">
        <v>77</v>
      </c>
      <c r="I119" s="37">
        <v>24</v>
      </c>
      <c r="J119" s="38">
        <v>0</v>
      </c>
      <c r="K119" s="25">
        <v>1</v>
      </c>
    </row>
    <row r="120" spans="1:11" x14ac:dyDescent="0.2">
      <c r="A120" s="72" t="s">
        <v>150</v>
      </c>
      <c r="B120" s="73">
        <v>272</v>
      </c>
      <c r="C120" s="36">
        <v>125</v>
      </c>
      <c r="D120" s="37">
        <v>112</v>
      </c>
      <c r="E120" s="37">
        <v>10</v>
      </c>
      <c r="F120" s="37">
        <v>3</v>
      </c>
      <c r="G120" s="36">
        <v>140</v>
      </c>
      <c r="H120" s="37">
        <v>118</v>
      </c>
      <c r="I120" s="37">
        <v>22</v>
      </c>
      <c r="J120" s="38">
        <v>2</v>
      </c>
      <c r="K120" s="25">
        <v>5</v>
      </c>
    </row>
    <row r="121" spans="1:11" x14ac:dyDescent="0.2">
      <c r="A121" s="72" t="s">
        <v>151</v>
      </c>
      <c r="B121" s="73">
        <v>274</v>
      </c>
      <c r="C121" s="36">
        <v>128</v>
      </c>
      <c r="D121" s="37">
        <v>114</v>
      </c>
      <c r="E121" s="37">
        <v>10</v>
      </c>
      <c r="F121" s="37">
        <v>4</v>
      </c>
      <c r="G121" s="36">
        <v>144</v>
      </c>
      <c r="H121" s="37">
        <v>130</v>
      </c>
      <c r="I121" s="37">
        <v>14</v>
      </c>
      <c r="J121" s="38">
        <v>0</v>
      </c>
      <c r="K121" s="25">
        <v>2</v>
      </c>
    </row>
    <row r="122" spans="1:11" s="122" customFormat="1" x14ac:dyDescent="0.2">
      <c r="A122" s="74" t="s">
        <v>215</v>
      </c>
      <c r="B122" s="74">
        <f t="shared" ref="B122:K122" si="28">SUM(B118:B121)</f>
        <v>928</v>
      </c>
      <c r="C122" s="36">
        <f t="shared" si="28"/>
        <v>391</v>
      </c>
      <c r="D122" s="120">
        <f t="shared" si="28"/>
        <v>350</v>
      </c>
      <c r="E122" s="120">
        <f t="shared" si="28"/>
        <v>27</v>
      </c>
      <c r="F122" s="120">
        <f t="shared" si="28"/>
        <v>14</v>
      </c>
      <c r="G122" s="36">
        <f t="shared" si="28"/>
        <v>525</v>
      </c>
      <c r="H122" s="120">
        <f t="shared" si="28"/>
        <v>443</v>
      </c>
      <c r="I122" s="120">
        <f t="shared" si="28"/>
        <v>82</v>
      </c>
      <c r="J122" s="38">
        <f t="shared" si="28"/>
        <v>2</v>
      </c>
      <c r="K122" s="121">
        <f t="shared" si="28"/>
        <v>10</v>
      </c>
    </row>
    <row r="123" spans="1:11" x14ac:dyDescent="0.2">
      <c r="A123" s="72" t="s">
        <v>152</v>
      </c>
      <c r="B123" s="73">
        <v>123</v>
      </c>
      <c r="C123" s="49">
        <v>48</v>
      </c>
      <c r="D123" s="50">
        <v>42</v>
      </c>
      <c r="E123" s="50">
        <v>4</v>
      </c>
      <c r="F123" s="50">
        <v>2</v>
      </c>
      <c r="G123" s="49">
        <v>74</v>
      </c>
      <c r="H123" s="50">
        <v>55</v>
      </c>
      <c r="I123" s="50">
        <v>19</v>
      </c>
      <c r="J123" s="38">
        <v>0</v>
      </c>
      <c r="K123" s="25">
        <v>1</v>
      </c>
    </row>
    <row r="124" spans="1:11" x14ac:dyDescent="0.2">
      <c r="A124" s="72" t="s">
        <v>153</v>
      </c>
      <c r="B124" s="118">
        <v>136</v>
      </c>
      <c r="C124" s="56">
        <v>61</v>
      </c>
      <c r="D124" s="57">
        <v>55</v>
      </c>
      <c r="E124" s="57">
        <v>5</v>
      </c>
      <c r="F124" s="57">
        <v>1</v>
      </c>
      <c r="G124" s="56">
        <v>73</v>
      </c>
      <c r="H124" s="57">
        <v>69</v>
      </c>
      <c r="I124" s="57">
        <v>4</v>
      </c>
      <c r="J124" s="58">
        <v>0</v>
      </c>
      <c r="K124" s="28">
        <v>2</v>
      </c>
    </row>
    <row r="125" spans="1:11" x14ac:dyDescent="0.2">
      <c r="A125" s="72" t="s">
        <v>154</v>
      </c>
      <c r="B125" s="73">
        <v>110</v>
      </c>
      <c r="C125" s="36">
        <v>51</v>
      </c>
      <c r="D125" s="37">
        <v>46</v>
      </c>
      <c r="E125" s="37">
        <v>0</v>
      </c>
      <c r="F125" s="37">
        <v>5</v>
      </c>
      <c r="G125" s="36">
        <v>57</v>
      </c>
      <c r="H125" s="37">
        <v>45</v>
      </c>
      <c r="I125" s="37">
        <v>12</v>
      </c>
      <c r="J125" s="38">
        <v>0</v>
      </c>
      <c r="K125" s="25">
        <v>2</v>
      </c>
    </row>
    <row r="126" spans="1:11" x14ac:dyDescent="0.2">
      <c r="A126" s="72" t="s">
        <v>155</v>
      </c>
      <c r="B126" s="73">
        <v>402</v>
      </c>
      <c r="C126" s="36">
        <v>208</v>
      </c>
      <c r="D126" s="37">
        <v>177</v>
      </c>
      <c r="E126" s="37">
        <v>19</v>
      </c>
      <c r="F126" s="37">
        <v>12</v>
      </c>
      <c r="G126" s="36">
        <v>192</v>
      </c>
      <c r="H126" s="37">
        <v>163</v>
      </c>
      <c r="I126" s="37">
        <v>29</v>
      </c>
      <c r="J126" s="38">
        <v>0</v>
      </c>
      <c r="K126" s="25">
        <v>2</v>
      </c>
    </row>
    <row r="127" spans="1:11" s="122" customFormat="1" x14ac:dyDescent="0.2">
      <c r="A127" s="74" t="s">
        <v>215</v>
      </c>
      <c r="B127" s="73">
        <f>SUM(B123:B126)</f>
        <v>771</v>
      </c>
      <c r="C127" s="36">
        <f t="shared" ref="C127:K127" si="29">SUM(C123:C126)</f>
        <v>368</v>
      </c>
      <c r="D127" s="120">
        <f t="shared" si="29"/>
        <v>320</v>
      </c>
      <c r="E127" s="120">
        <f t="shared" si="29"/>
        <v>28</v>
      </c>
      <c r="F127" s="120">
        <f t="shared" si="29"/>
        <v>20</v>
      </c>
      <c r="G127" s="36">
        <f t="shared" si="29"/>
        <v>396</v>
      </c>
      <c r="H127" s="120">
        <f t="shared" si="29"/>
        <v>332</v>
      </c>
      <c r="I127" s="120">
        <f t="shared" si="29"/>
        <v>64</v>
      </c>
      <c r="J127" s="38">
        <f t="shared" si="29"/>
        <v>0</v>
      </c>
      <c r="K127" s="121">
        <f t="shared" si="29"/>
        <v>7</v>
      </c>
    </row>
    <row r="128" spans="1:11" s="122" customFormat="1" x14ac:dyDescent="0.2">
      <c r="A128" s="123" t="s">
        <v>216</v>
      </c>
      <c r="B128" s="74">
        <f t="shared" ref="B128:K128" si="30">SUM(B127,B122,B117,B112,B107,B102)</f>
        <v>4936</v>
      </c>
      <c r="C128" s="36">
        <f t="shared" si="30"/>
        <v>2118</v>
      </c>
      <c r="D128" s="120">
        <f t="shared" si="30"/>
        <v>1849</v>
      </c>
      <c r="E128" s="120">
        <f t="shared" si="30"/>
        <v>180</v>
      </c>
      <c r="F128" s="120">
        <f t="shared" si="30"/>
        <v>89</v>
      </c>
      <c r="G128" s="36">
        <f t="shared" si="30"/>
        <v>2736</v>
      </c>
      <c r="H128" s="120">
        <f t="shared" si="30"/>
        <v>2360</v>
      </c>
      <c r="I128" s="120">
        <f t="shared" si="30"/>
        <v>376</v>
      </c>
      <c r="J128" s="38">
        <f t="shared" si="30"/>
        <v>4</v>
      </c>
      <c r="K128" s="121">
        <f t="shared" si="30"/>
        <v>78</v>
      </c>
    </row>
    <row r="129" spans="1:11" x14ac:dyDescent="0.2">
      <c r="A129" s="72" t="s">
        <v>211</v>
      </c>
      <c r="B129" s="118">
        <v>226</v>
      </c>
      <c r="C129" s="56">
        <v>64</v>
      </c>
      <c r="D129" s="57">
        <v>55</v>
      </c>
      <c r="E129" s="57">
        <v>8</v>
      </c>
      <c r="F129" s="57">
        <v>1</v>
      </c>
      <c r="G129" s="56">
        <v>157</v>
      </c>
      <c r="H129" s="57">
        <v>138</v>
      </c>
      <c r="I129" s="57">
        <v>19</v>
      </c>
      <c r="J129" s="55">
        <v>0</v>
      </c>
      <c r="K129" s="28">
        <v>5</v>
      </c>
    </row>
    <row r="130" spans="1:11" x14ac:dyDescent="0.2">
      <c r="A130" s="72" t="s">
        <v>212</v>
      </c>
      <c r="B130" s="118">
        <v>250</v>
      </c>
      <c r="C130" s="56">
        <v>57</v>
      </c>
      <c r="D130" s="57">
        <v>44</v>
      </c>
      <c r="E130" s="57">
        <v>9</v>
      </c>
      <c r="F130" s="57">
        <v>4</v>
      </c>
      <c r="G130" s="56">
        <v>180</v>
      </c>
      <c r="H130" s="57">
        <v>157</v>
      </c>
      <c r="I130" s="57">
        <v>23</v>
      </c>
      <c r="J130" s="55">
        <v>0</v>
      </c>
      <c r="K130" s="28">
        <v>13</v>
      </c>
    </row>
    <row r="131" spans="1:11" s="122" customFormat="1" x14ac:dyDescent="0.2">
      <c r="A131" s="74" t="s">
        <v>214</v>
      </c>
      <c r="B131" s="124">
        <f t="shared" ref="B131:K131" si="31">SUM(B129:B130)</f>
        <v>476</v>
      </c>
      <c r="C131" s="121">
        <f t="shared" si="31"/>
        <v>121</v>
      </c>
      <c r="D131" s="121">
        <f t="shared" si="31"/>
        <v>99</v>
      </c>
      <c r="E131" s="121">
        <f t="shared" si="31"/>
        <v>17</v>
      </c>
      <c r="F131" s="121">
        <f t="shared" si="31"/>
        <v>5</v>
      </c>
      <c r="G131" s="121">
        <f t="shared" si="31"/>
        <v>337</v>
      </c>
      <c r="H131" s="121">
        <f t="shared" si="31"/>
        <v>295</v>
      </c>
      <c r="I131" s="121">
        <f t="shared" si="31"/>
        <v>42</v>
      </c>
      <c r="J131" s="121">
        <f t="shared" si="31"/>
        <v>0</v>
      </c>
      <c r="K131" s="121">
        <f t="shared" si="31"/>
        <v>18</v>
      </c>
    </row>
    <row r="132" spans="1:11" x14ac:dyDescent="0.2">
      <c r="A132" s="72" t="s">
        <v>158</v>
      </c>
      <c r="B132" s="73">
        <v>277</v>
      </c>
      <c r="C132" s="36">
        <v>65</v>
      </c>
      <c r="D132" s="37">
        <v>56</v>
      </c>
      <c r="E132" s="37">
        <v>8</v>
      </c>
      <c r="F132" s="37">
        <v>1</v>
      </c>
      <c r="G132" s="36">
        <v>205</v>
      </c>
      <c r="H132" s="37">
        <v>185</v>
      </c>
      <c r="I132" s="37">
        <v>20</v>
      </c>
      <c r="J132" s="38">
        <v>0</v>
      </c>
      <c r="K132" s="25">
        <v>7</v>
      </c>
    </row>
    <row r="133" spans="1:11" s="122" customFormat="1" x14ac:dyDescent="0.2">
      <c r="A133" s="74" t="s">
        <v>214</v>
      </c>
      <c r="B133" s="74">
        <f t="shared" ref="B133:K133" si="32">SUM(B132)</f>
        <v>277</v>
      </c>
      <c r="C133" s="36">
        <f t="shared" si="32"/>
        <v>65</v>
      </c>
      <c r="D133" s="120">
        <f t="shared" si="32"/>
        <v>56</v>
      </c>
      <c r="E133" s="120">
        <f t="shared" si="32"/>
        <v>8</v>
      </c>
      <c r="F133" s="120">
        <f t="shared" si="32"/>
        <v>1</v>
      </c>
      <c r="G133" s="36">
        <f t="shared" si="32"/>
        <v>205</v>
      </c>
      <c r="H133" s="120">
        <f t="shared" si="32"/>
        <v>185</v>
      </c>
      <c r="I133" s="120">
        <f t="shared" si="32"/>
        <v>20</v>
      </c>
      <c r="J133" s="38">
        <f t="shared" si="32"/>
        <v>0</v>
      </c>
      <c r="K133" s="121">
        <f t="shared" si="32"/>
        <v>7</v>
      </c>
    </row>
    <row r="134" spans="1:11" x14ac:dyDescent="0.2">
      <c r="A134" s="72" t="s">
        <v>159</v>
      </c>
      <c r="B134" s="73">
        <v>361</v>
      </c>
      <c r="C134" s="36">
        <v>91</v>
      </c>
      <c r="D134" s="37">
        <v>76</v>
      </c>
      <c r="E134" s="37">
        <v>12</v>
      </c>
      <c r="F134" s="37">
        <v>3</v>
      </c>
      <c r="G134" s="36">
        <v>259</v>
      </c>
      <c r="H134" s="37">
        <v>234</v>
      </c>
      <c r="I134" s="37">
        <v>25</v>
      </c>
      <c r="J134" s="38">
        <v>0</v>
      </c>
      <c r="K134" s="25">
        <v>11</v>
      </c>
    </row>
    <row r="135" spans="1:11" x14ac:dyDescent="0.2">
      <c r="A135" s="72" t="s">
        <v>160</v>
      </c>
      <c r="B135" s="73">
        <v>385</v>
      </c>
      <c r="C135" s="36">
        <v>94</v>
      </c>
      <c r="D135" s="37">
        <v>72</v>
      </c>
      <c r="E135" s="37">
        <v>13</v>
      </c>
      <c r="F135" s="37">
        <v>9</v>
      </c>
      <c r="G135" s="36">
        <v>279</v>
      </c>
      <c r="H135" s="37">
        <v>232</v>
      </c>
      <c r="I135" s="37">
        <v>47</v>
      </c>
      <c r="J135" s="38">
        <v>0</v>
      </c>
      <c r="K135" s="25">
        <v>12</v>
      </c>
    </row>
    <row r="136" spans="1:11" s="122" customFormat="1" x14ac:dyDescent="0.2">
      <c r="A136" s="74" t="s">
        <v>214</v>
      </c>
      <c r="B136" s="74">
        <f t="shared" ref="B136:K136" si="33">SUM(B134:B135)</f>
        <v>746</v>
      </c>
      <c r="C136" s="36">
        <f t="shared" si="33"/>
        <v>185</v>
      </c>
      <c r="D136" s="120">
        <f t="shared" si="33"/>
        <v>148</v>
      </c>
      <c r="E136" s="120">
        <f t="shared" si="33"/>
        <v>25</v>
      </c>
      <c r="F136" s="120">
        <f t="shared" si="33"/>
        <v>12</v>
      </c>
      <c r="G136" s="36">
        <f t="shared" si="33"/>
        <v>538</v>
      </c>
      <c r="H136" s="120">
        <f t="shared" si="33"/>
        <v>466</v>
      </c>
      <c r="I136" s="120">
        <f t="shared" si="33"/>
        <v>72</v>
      </c>
      <c r="J136" s="38">
        <f t="shared" si="33"/>
        <v>0</v>
      </c>
      <c r="K136" s="121">
        <f t="shared" si="33"/>
        <v>23</v>
      </c>
    </row>
    <row r="137" spans="1:11" x14ac:dyDescent="0.2">
      <c r="A137" s="72" t="s">
        <v>161</v>
      </c>
      <c r="B137" s="73">
        <v>250</v>
      </c>
      <c r="C137" s="36">
        <v>61</v>
      </c>
      <c r="D137" s="37">
        <v>49</v>
      </c>
      <c r="E137" s="37">
        <v>11</v>
      </c>
      <c r="F137" s="37">
        <v>1</v>
      </c>
      <c r="G137" s="49">
        <v>182</v>
      </c>
      <c r="H137" s="50">
        <v>153</v>
      </c>
      <c r="I137" s="37">
        <v>29</v>
      </c>
      <c r="J137" s="38">
        <v>0</v>
      </c>
      <c r="K137" s="25">
        <v>7</v>
      </c>
    </row>
    <row r="138" spans="1:11" x14ac:dyDescent="0.2">
      <c r="A138" s="72" t="s">
        <v>162</v>
      </c>
      <c r="B138" s="73">
        <v>222</v>
      </c>
      <c r="C138" s="49">
        <v>57</v>
      </c>
      <c r="D138" s="50">
        <v>45</v>
      </c>
      <c r="E138" s="37">
        <v>7</v>
      </c>
      <c r="F138" s="37">
        <v>5</v>
      </c>
      <c r="G138" s="36">
        <v>160</v>
      </c>
      <c r="H138" s="37">
        <v>133</v>
      </c>
      <c r="I138" s="37">
        <v>27</v>
      </c>
      <c r="J138" s="38">
        <v>0</v>
      </c>
      <c r="K138" s="25">
        <v>5</v>
      </c>
    </row>
    <row r="139" spans="1:11" s="122" customFormat="1" x14ac:dyDescent="0.2">
      <c r="A139" s="74" t="s">
        <v>214</v>
      </c>
      <c r="B139" s="74">
        <f t="shared" ref="B139:K139" si="34">SUM(B137:B138)</f>
        <v>472</v>
      </c>
      <c r="C139" s="36">
        <f t="shared" si="34"/>
        <v>118</v>
      </c>
      <c r="D139" s="120">
        <f t="shared" si="34"/>
        <v>94</v>
      </c>
      <c r="E139" s="120">
        <f t="shared" si="34"/>
        <v>18</v>
      </c>
      <c r="F139" s="120">
        <f t="shared" si="34"/>
        <v>6</v>
      </c>
      <c r="G139" s="36">
        <f t="shared" si="34"/>
        <v>342</v>
      </c>
      <c r="H139" s="120">
        <f t="shared" si="34"/>
        <v>286</v>
      </c>
      <c r="I139" s="120">
        <f t="shared" si="34"/>
        <v>56</v>
      </c>
      <c r="J139" s="38">
        <f t="shared" si="34"/>
        <v>0</v>
      </c>
      <c r="K139" s="121">
        <f t="shared" si="34"/>
        <v>12</v>
      </c>
    </row>
    <row r="140" spans="1:11" x14ac:dyDescent="0.2">
      <c r="A140" s="72" t="s">
        <v>163</v>
      </c>
      <c r="B140" s="73">
        <v>525</v>
      </c>
      <c r="C140" s="36">
        <v>196</v>
      </c>
      <c r="D140" s="37">
        <v>168</v>
      </c>
      <c r="E140" s="37">
        <v>18</v>
      </c>
      <c r="F140" s="37">
        <v>10</v>
      </c>
      <c r="G140" s="36">
        <v>312</v>
      </c>
      <c r="H140" s="37">
        <v>264</v>
      </c>
      <c r="I140" s="37">
        <v>48</v>
      </c>
      <c r="J140" s="38">
        <v>1</v>
      </c>
      <c r="K140" s="25">
        <v>16</v>
      </c>
    </row>
    <row r="141" spans="1:11" x14ac:dyDescent="0.2">
      <c r="A141" s="72" t="s">
        <v>164</v>
      </c>
      <c r="B141" s="73">
        <v>364</v>
      </c>
      <c r="C141" s="36">
        <v>189</v>
      </c>
      <c r="D141" s="37">
        <v>165</v>
      </c>
      <c r="E141" s="37">
        <v>14</v>
      </c>
      <c r="F141" s="37">
        <v>10</v>
      </c>
      <c r="G141" s="36">
        <v>162</v>
      </c>
      <c r="H141" s="37">
        <v>143</v>
      </c>
      <c r="I141" s="37">
        <v>19</v>
      </c>
      <c r="J141" s="38">
        <v>1</v>
      </c>
      <c r="K141" s="25">
        <v>12</v>
      </c>
    </row>
    <row r="142" spans="1:11" x14ac:dyDescent="0.2">
      <c r="A142" s="72" t="s">
        <v>165</v>
      </c>
      <c r="B142" s="73">
        <v>5</v>
      </c>
      <c r="C142" s="36">
        <v>1</v>
      </c>
      <c r="D142" s="37">
        <v>1</v>
      </c>
      <c r="E142" s="37">
        <v>0</v>
      </c>
      <c r="F142" s="37">
        <v>0</v>
      </c>
      <c r="G142" s="36">
        <v>3</v>
      </c>
      <c r="H142" s="37">
        <v>2</v>
      </c>
      <c r="I142" s="37">
        <v>1</v>
      </c>
      <c r="J142" s="38">
        <v>0</v>
      </c>
      <c r="K142" s="25">
        <v>1</v>
      </c>
    </row>
    <row r="143" spans="1:11" x14ac:dyDescent="0.2">
      <c r="A143" s="72" t="s">
        <v>166</v>
      </c>
      <c r="B143" s="73">
        <v>449</v>
      </c>
      <c r="C143" s="36">
        <v>218</v>
      </c>
      <c r="D143" s="37">
        <v>194</v>
      </c>
      <c r="E143" s="37">
        <v>17</v>
      </c>
      <c r="F143" s="37">
        <v>7</v>
      </c>
      <c r="G143" s="36">
        <v>217</v>
      </c>
      <c r="H143" s="37">
        <v>190</v>
      </c>
      <c r="I143" s="37">
        <v>27</v>
      </c>
      <c r="J143" s="38">
        <v>1</v>
      </c>
      <c r="K143" s="25">
        <v>13</v>
      </c>
    </row>
    <row r="144" spans="1:11" x14ac:dyDescent="0.2">
      <c r="A144" s="72" t="s">
        <v>167</v>
      </c>
      <c r="B144" s="73">
        <v>321</v>
      </c>
      <c r="C144" s="36">
        <v>151</v>
      </c>
      <c r="D144" s="37">
        <v>128</v>
      </c>
      <c r="E144" s="37">
        <v>18</v>
      </c>
      <c r="F144" s="37">
        <v>5</v>
      </c>
      <c r="G144" s="36">
        <v>154</v>
      </c>
      <c r="H144" s="37">
        <v>134</v>
      </c>
      <c r="I144" s="37">
        <v>20</v>
      </c>
      <c r="J144" s="38">
        <v>0</v>
      </c>
      <c r="K144" s="25">
        <v>16</v>
      </c>
    </row>
    <row r="145" spans="1:11" x14ac:dyDescent="0.2">
      <c r="A145" s="72" t="s">
        <v>168</v>
      </c>
      <c r="B145" s="73">
        <v>320</v>
      </c>
      <c r="C145" s="36">
        <v>124</v>
      </c>
      <c r="D145" s="37">
        <v>103</v>
      </c>
      <c r="E145" s="37">
        <v>16</v>
      </c>
      <c r="F145" s="37">
        <v>5</v>
      </c>
      <c r="G145" s="36">
        <v>186</v>
      </c>
      <c r="H145" s="37">
        <v>165</v>
      </c>
      <c r="I145" s="37">
        <v>21</v>
      </c>
      <c r="J145" s="38">
        <v>1</v>
      </c>
      <c r="K145" s="25">
        <v>9</v>
      </c>
    </row>
    <row r="146" spans="1:11" x14ac:dyDescent="0.2">
      <c r="A146" s="72" t="s">
        <v>169</v>
      </c>
      <c r="B146" s="73">
        <v>322</v>
      </c>
      <c r="C146" s="36">
        <v>123</v>
      </c>
      <c r="D146" s="37">
        <v>94</v>
      </c>
      <c r="E146" s="37">
        <v>23</v>
      </c>
      <c r="F146" s="37">
        <v>6</v>
      </c>
      <c r="G146" s="36">
        <v>193</v>
      </c>
      <c r="H146" s="37">
        <v>155</v>
      </c>
      <c r="I146" s="37">
        <v>38</v>
      </c>
      <c r="J146" s="38">
        <v>0</v>
      </c>
      <c r="K146" s="25">
        <v>6</v>
      </c>
    </row>
    <row r="147" spans="1:11" x14ac:dyDescent="0.2">
      <c r="A147" s="72" t="s">
        <v>170</v>
      </c>
      <c r="B147" s="73">
        <v>374</v>
      </c>
      <c r="C147" s="36">
        <v>114</v>
      </c>
      <c r="D147" s="37">
        <v>88</v>
      </c>
      <c r="E147" s="37">
        <v>21</v>
      </c>
      <c r="F147" s="37">
        <v>5</v>
      </c>
      <c r="G147" s="36">
        <v>245</v>
      </c>
      <c r="H147" s="37">
        <v>213</v>
      </c>
      <c r="I147" s="37">
        <v>32</v>
      </c>
      <c r="J147" s="38">
        <v>0</v>
      </c>
      <c r="K147" s="25">
        <v>15</v>
      </c>
    </row>
    <row r="148" spans="1:11" x14ac:dyDescent="0.2">
      <c r="A148" s="72" t="s">
        <v>171</v>
      </c>
      <c r="B148" s="73">
        <v>200</v>
      </c>
      <c r="C148" s="36">
        <v>81</v>
      </c>
      <c r="D148" s="37">
        <v>62</v>
      </c>
      <c r="E148" s="37">
        <v>11</v>
      </c>
      <c r="F148" s="37">
        <v>8</v>
      </c>
      <c r="G148" s="36">
        <v>105</v>
      </c>
      <c r="H148" s="37">
        <v>78</v>
      </c>
      <c r="I148" s="37">
        <v>27</v>
      </c>
      <c r="J148" s="38">
        <v>2</v>
      </c>
      <c r="K148" s="25">
        <v>12</v>
      </c>
    </row>
    <row r="149" spans="1:11" x14ac:dyDescent="0.2">
      <c r="A149" s="72" t="s">
        <v>172</v>
      </c>
      <c r="B149" s="73">
        <v>81</v>
      </c>
      <c r="C149" s="36">
        <v>25</v>
      </c>
      <c r="D149" s="37">
        <v>18</v>
      </c>
      <c r="E149" s="37">
        <v>3</v>
      </c>
      <c r="F149" s="37">
        <v>4</v>
      </c>
      <c r="G149" s="36">
        <v>54</v>
      </c>
      <c r="H149" s="37">
        <v>49</v>
      </c>
      <c r="I149" s="37">
        <v>5</v>
      </c>
      <c r="J149" s="38">
        <v>0</v>
      </c>
      <c r="K149" s="25">
        <v>2</v>
      </c>
    </row>
    <row r="150" spans="1:11" s="122" customFormat="1" x14ac:dyDescent="0.2">
      <c r="A150" s="74" t="s">
        <v>214</v>
      </c>
      <c r="B150" s="74">
        <f t="shared" ref="B150:K150" si="35">SUM(B140:B149)</f>
        <v>2961</v>
      </c>
      <c r="C150" s="36">
        <f t="shared" si="35"/>
        <v>1222</v>
      </c>
      <c r="D150" s="120">
        <f t="shared" si="35"/>
        <v>1021</v>
      </c>
      <c r="E150" s="120">
        <f t="shared" si="35"/>
        <v>141</v>
      </c>
      <c r="F150" s="120">
        <f t="shared" si="35"/>
        <v>60</v>
      </c>
      <c r="G150" s="36">
        <f t="shared" si="35"/>
        <v>1631</v>
      </c>
      <c r="H150" s="120">
        <f t="shared" si="35"/>
        <v>1393</v>
      </c>
      <c r="I150" s="120">
        <f t="shared" si="35"/>
        <v>238</v>
      </c>
      <c r="J150" s="38">
        <f t="shared" si="35"/>
        <v>6</v>
      </c>
      <c r="K150" s="121">
        <f t="shared" si="35"/>
        <v>102</v>
      </c>
    </row>
    <row r="151" spans="1:11" x14ac:dyDescent="0.2">
      <c r="A151" s="72" t="s">
        <v>173</v>
      </c>
      <c r="B151" s="73">
        <v>352</v>
      </c>
      <c r="C151" s="36">
        <v>126</v>
      </c>
      <c r="D151" s="37">
        <v>109</v>
      </c>
      <c r="E151" s="37">
        <v>12</v>
      </c>
      <c r="F151" s="37">
        <v>5</v>
      </c>
      <c r="G151" s="36">
        <v>209</v>
      </c>
      <c r="H151" s="37">
        <v>176</v>
      </c>
      <c r="I151" s="37">
        <v>33</v>
      </c>
      <c r="J151" s="38">
        <v>0</v>
      </c>
      <c r="K151" s="25">
        <v>17</v>
      </c>
    </row>
    <row r="152" spans="1:11" x14ac:dyDescent="0.2">
      <c r="A152" s="72" t="s">
        <v>174</v>
      </c>
      <c r="B152" s="73">
        <v>303</v>
      </c>
      <c r="C152" s="36">
        <v>90</v>
      </c>
      <c r="D152" s="37">
        <v>74</v>
      </c>
      <c r="E152" s="37">
        <v>10</v>
      </c>
      <c r="F152" s="37">
        <v>6</v>
      </c>
      <c r="G152" s="36">
        <v>194</v>
      </c>
      <c r="H152" s="37">
        <v>160</v>
      </c>
      <c r="I152" s="37">
        <v>34</v>
      </c>
      <c r="J152" s="38">
        <v>0</v>
      </c>
      <c r="K152" s="25">
        <v>19</v>
      </c>
    </row>
    <row r="153" spans="1:11" x14ac:dyDescent="0.2">
      <c r="A153" s="72" t="s">
        <v>175</v>
      </c>
      <c r="B153" s="73">
        <v>368</v>
      </c>
      <c r="C153" s="36">
        <v>177</v>
      </c>
      <c r="D153" s="37">
        <v>147</v>
      </c>
      <c r="E153" s="37">
        <v>23</v>
      </c>
      <c r="F153" s="37">
        <v>7</v>
      </c>
      <c r="G153" s="36">
        <v>176</v>
      </c>
      <c r="H153" s="37">
        <v>153</v>
      </c>
      <c r="I153" s="37">
        <v>23</v>
      </c>
      <c r="J153" s="38">
        <v>0</v>
      </c>
      <c r="K153" s="25">
        <v>15</v>
      </c>
    </row>
    <row r="154" spans="1:11" s="122" customFormat="1" x14ac:dyDescent="0.2">
      <c r="A154" s="74" t="s">
        <v>214</v>
      </c>
      <c r="B154" s="74">
        <f t="shared" ref="B154:K154" si="36">SUM(B151:B153)</f>
        <v>1023</v>
      </c>
      <c r="C154" s="36">
        <f t="shared" si="36"/>
        <v>393</v>
      </c>
      <c r="D154" s="120">
        <f t="shared" si="36"/>
        <v>330</v>
      </c>
      <c r="E154" s="120">
        <f t="shared" si="36"/>
        <v>45</v>
      </c>
      <c r="F154" s="120">
        <f t="shared" si="36"/>
        <v>18</v>
      </c>
      <c r="G154" s="36">
        <f t="shared" si="36"/>
        <v>579</v>
      </c>
      <c r="H154" s="120">
        <f t="shared" si="36"/>
        <v>489</v>
      </c>
      <c r="I154" s="120">
        <f t="shared" si="36"/>
        <v>90</v>
      </c>
      <c r="J154" s="38">
        <f t="shared" si="36"/>
        <v>0</v>
      </c>
      <c r="K154" s="121">
        <f t="shared" si="36"/>
        <v>51</v>
      </c>
    </row>
    <row r="155" spans="1:11" x14ac:dyDescent="0.2">
      <c r="A155" s="72" t="s">
        <v>176</v>
      </c>
      <c r="B155" s="73">
        <v>74</v>
      </c>
      <c r="C155" s="36">
        <v>19</v>
      </c>
      <c r="D155" s="37">
        <v>12</v>
      </c>
      <c r="E155" s="37">
        <v>5</v>
      </c>
      <c r="F155" s="37">
        <v>2</v>
      </c>
      <c r="G155" s="36">
        <v>50</v>
      </c>
      <c r="H155" s="37">
        <v>45</v>
      </c>
      <c r="I155" s="37">
        <v>5</v>
      </c>
      <c r="J155" s="38">
        <v>0</v>
      </c>
      <c r="K155" s="25">
        <v>5</v>
      </c>
    </row>
    <row r="156" spans="1:11" x14ac:dyDescent="0.2">
      <c r="A156" s="72" t="s">
        <v>177</v>
      </c>
      <c r="B156" s="73">
        <v>164</v>
      </c>
      <c r="C156" s="36">
        <v>50</v>
      </c>
      <c r="D156" s="37">
        <v>41</v>
      </c>
      <c r="E156" s="37">
        <v>6</v>
      </c>
      <c r="F156" s="37">
        <v>3</v>
      </c>
      <c r="G156" s="36">
        <v>111</v>
      </c>
      <c r="H156" s="37">
        <v>91</v>
      </c>
      <c r="I156" s="37">
        <v>20</v>
      </c>
      <c r="J156" s="38">
        <v>0</v>
      </c>
      <c r="K156" s="25">
        <v>3</v>
      </c>
    </row>
    <row r="157" spans="1:11" x14ac:dyDescent="0.2">
      <c r="A157" s="72" t="s">
        <v>178</v>
      </c>
      <c r="B157" s="73">
        <v>130</v>
      </c>
      <c r="C157" s="36">
        <v>43</v>
      </c>
      <c r="D157" s="37">
        <v>34</v>
      </c>
      <c r="E157" s="37">
        <v>6</v>
      </c>
      <c r="F157" s="37">
        <v>3</v>
      </c>
      <c r="G157" s="36">
        <v>79</v>
      </c>
      <c r="H157" s="37">
        <v>74</v>
      </c>
      <c r="I157" s="37">
        <v>5</v>
      </c>
      <c r="J157" s="38">
        <v>0</v>
      </c>
      <c r="K157" s="25">
        <v>8</v>
      </c>
    </row>
    <row r="158" spans="1:11" s="122" customFormat="1" x14ac:dyDescent="0.2">
      <c r="A158" s="74" t="s">
        <v>214</v>
      </c>
      <c r="B158" s="74">
        <f t="shared" ref="B158:K158" si="37">SUM(B155:B157)</f>
        <v>368</v>
      </c>
      <c r="C158" s="36">
        <f t="shared" si="37"/>
        <v>112</v>
      </c>
      <c r="D158" s="120">
        <f t="shared" si="37"/>
        <v>87</v>
      </c>
      <c r="E158" s="120">
        <f t="shared" si="37"/>
        <v>17</v>
      </c>
      <c r="F158" s="120">
        <f t="shared" si="37"/>
        <v>8</v>
      </c>
      <c r="G158" s="36">
        <f t="shared" si="37"/>
        <v>240</v>
      </c>
      <c r="H158" s="120">
        <f t="shared" si="37"/>
        <v>210</v>
      </c>
      <c r="I158" s="120">
        <f t="shared" si="37"/>
        <v>30</v>
      </c>
      <c r="J158" s="38">
        <f t="shared" si="37"/>
        <v>0</v>
      </c>
      <c r="K158" s="121">
        <f t="shared" si="37"/>
        <v>16</v>
      </c>
    </row>
    <row r="159" spans="1:11" x14ac:dyDescent="0.2">
      <c r="A159" s="72" t="s">
        <v>179</v>
      </c>
      <c r="B159" s="73">
        <v>392</v>
      </c>
      <c r="C159" s="36">
        <v>140</v>
      </c>
      <c r="D159" s="37">
        <v>110</v>
      </c>
      <c r="E159" s="37">
        <v>23</v>
      </c>
      <c r="F159" s="37">
        <v>7</v>
      </c>
      <c r="G159" s="36">
        <v>226</v>
      </c>
      <c r="H159" s="37">
        <v>178</v>
      </c>
      <c r="I159" s="37">
        <v>48</v>
      </c>
      <c r="J159" s="38">
        <v>1</v>
      </c>
      <c r="K159" s="25">
        <v>25</v>
      </c>
    </row>
    <row r="160" spans="1:11" x14ac:dyDescent="0.2">
      <c r="A160" s="72" t="s">
        <v>180</v>
      </c>
      <c r="B160" s="73">
        <v>305</v>
      </c>
      <c r="C160" s="36">
        <v>136</v>
      </c>
      <c r="D160" s="37">
        <v>111</v>
      </c>
      <c r="E160" s="37">
        <v>20</v>
      </c>
      <c r="F160" s="37">
        <v>5</v>
      </c>
      <c r="G160" s="36">
        <v>148</v>
      </c>
      <c r="H160" s="37">
        <v>124</v>
      </c>
      <c r="I160" s="37">
        <v>24</v>
      </c>
      <c r="J160" s="38">
        <v>1</v>
      </c>
      <c r="K160" s="25">
        <v>20</v>
      </c>
    </row>
    <row r="161" spans="1:11" x14ac:dyDescent="0.2">
      <c r="A161" s="72" t="s">
        <v>181</v>
      </c>
      <c r="B161" s="73">
        <v>322</v>
      </c>
      <c r="C161" s="36">
        <v>130</v>
      </c>
      <c r="D161" s="37">
        <v>102</v>
      </c>
      <c r="E161" s="37">
        <v>18</v>
      </c>
      <c r="F161" s="37">
        <v>10</v>
      </c>
      <c r="G161" s="36">
        <v>173</v>
      </c>
      <c r="H161" s="37">
        <v>148</v>
      </c>
      <c r="I161" s="37">
        <v>25</v>
      </c>
      <c r="J161" s="38">
        <v>2</v>
      </c>
      <c r="K161" s="25">
        <v>17</v>
      </c>
    </row>
    <row r="162" spans="1:11" s="122" customFormat="1" x14ac:dyDescent="0.2">
      <c r="A162" s="74" t="s">
        <v>214</v>
      </c>
      <c r="B162" s="74">
        <f t="shared" ref="B162:K162" si="38">SUM(B159:B161)</f>
        <v>1019</v>
      </c>
      <c r="C162" s="36">
        <f t="shared" si="38"/>
        <v>406</v>
      </c>
      <c r="D162" s="120">
        <f t="shared" si="38"/>
        <v>323</v>
      </c>
      <c r="E162" s="120">
        <f t="shared" si="38"/>
        <v>61</v>
      </c>
      <c r="F162" s="120">
        <f t="shared" si="38"/>
        <v>22</v>
      </c>
      <c r="G162" s="36">
        <f t="shared" si="38"/>
        <v>547</v>
      </c>
      <c r="H162" s="120">
        <f t="shared" si="38"/>
        <v>450</v>
      </c>
      <c r="I162" s="120">
        <f t="shared" si="38"/>
        <v>97</v>
      </c>
      <c r="J162" s="38">
        <f t="shared" si="38"/>
        <v>4</v>
      </c>
      <c r="K162" s="121">
        <f t="shared" si="38"/>
        <v>62</v>
      </c>
    </row>
    <row r="163" spans="1:11" x14ac:dyDescent="0.2">
      <c r="A163" s="72" t="s">
        <v>182</v>
      </c>
      <c r="B163" s="73">
        <v>340</v>
      </c>
      <c r="C163" s="36">
        <v>57</v>
      </c>
      <c r="D163" s="37">
        <v>44</v>
      </c>
      <c r="E163" s="37">
        <v>10</v>
      </c>
      <c r="F163" s="37">
        <v>3</v>
      </c>
      <c r="G163" s="36">
        <v>272</v>
      </c>
      <c r="H163" s="37">
        <v>228</v>
      </c>
      <c r="I163" s="37">
        <v>44</v>
      </c>
      <c r="J163" s="38">
        <v>1</v>
      </c>
      <c r="K163" s="25">
        <v>10</v>
      </c>
    </row>
    <row r="164" spans="1:11" s="122" customFormat="1" x14ac:dyDescent="0.2">
      <c r="A164" s="74" t="s">
        <v>214</v>
      </c>
      <c r="B164" s="74">
        <f t="shared" ref="B164:K164" si="39">SUM(B163)</f>
        <v>340</v>
      </c>
      <c r="C164" s="36">
        <f t="shared" si="39"/>
        <v>57</v>
      </c>
      <c r="D164" s="120">
        <f t="shared" si="39"/>
        <v>44</v>
      </c>
      <c r="E164" s="120">
        <f t="shared" si="39"/>
        <v>10</v>
      </c>
      <c r="F164" s="120">
        <f t="shared" si="39"/>
        <v>3</v>
      </c>
      <c r="G164" s="36">
        <f t="shared" si="39"/>
        <v>272</v>
      </c>
      <c r="H164" s="120">
        <f t="shared" si="39"/>
        <v>228</v>
      </c>
      <c r="I164" s="120">
        <f t="shared" si="39"/>
        <v>44</v>
      </c>
      <c r="J164" s="38">
        <f t="shared" si="39"/>
        <v>1</v>
      </c>
      <c r="K164" s="121">
        <f t="shared" si="39"/>
        <v>10</v>
      </c>
    </row>
    <row r="165" spans="1:11" x14ac:dyDescent="0.2">
      <c r="A165" s="72" t="s">
        <v>183</v>
      </c>
      <c r="B165" s="73">
        <v>201</v>
      </c>
      <c r="C165" s="36">
        <v>76</v>
      </c>
      <c r="D165" s="37">
        <v>56</v>
      </c>
      <c r="E165" s="37">
        <v>16</v>
      </c>
      <c r="F165" s="37">
        <v>4</v>
      </c>
      <c r="G165" s="36">
        <v>117</v>
      </c>
      <c r="H165" s="37">
        <v>99</v>
      </c>
      <c r="I165" s="37">
        <v>18</v>
      </c>
      <c r="J165" s="38">
        <v>0</v>
      </c>
      <c r="K165" s="25">
        <v>8</v>
      </c>
    </row>
    <row r="166" spans="1:11" x14ac:dyDescent="0.2">
      <c r="A166" s="72" t="s">
        <v>184</v>
      </c>
      <c r="B166" s="73">
        <v>251</v>
      </c>
      <c r="C166" s="36">
        <v>67</v>
      </c>
      <c r="D166" s="37">
        <v>52</v>
      </c>
      <c r="E166" s="37">
        <v>9</v>
      </c>
      <c r="F166" s="37">
        <v>6</v>
      </c>
      <c r="G166" s="36">
        <v>180</v>
      </c>
      <c r="H166" s="37">
        <v>161</v>
      </c>
      <c r="I166" s="37">
        <v>19</v>
      </c>
      <c r="J166" s="38">
        <v>0</v>
      </c>
      <c r="K166" s="25">
        <v>4</v>
      </c>
    </row>
    <row r="167" spans="1:11" x14ac:dyDescent="0.2">
      <c r="A167" s="72" t="s">
        <v>185</v>
      </c>
      <c r="B167" s="73">
        <v>105</v>
      </c>
      <c r="C167" s="36">
        <v>19</v>
      </c>
      <c r="D167" s="37">
        <v>15</v>
      </c>
      <c r="E167" s="37">
        <v>3</v>
      </c>
      <c r="F167" s="37">
        <v>1</v>
      </c>
      <c r="G167" s="36">
        <v>84</v>
      </c>
      <c r="H167" s="37">
        <v>63</v>
      </c>
      <c r="I167" s="37">
        <v>21</v>
      </c>
      <c r="J167" s="38">
        <v>0</v>
      </c>
      <c r="K167" s="25">
        <v>2</v>
      </c>
    </row>
    <row r="168" spans="1:11" s="122" customFormat="1" x14ac:dyDescent="0.2">
      <c r="A168" s="74" t="s">
        <v>214</v>
      </c>
      <c r="B168" s="74">
        <f t="shared" ref="B168:K168" si="40">SUM(B165:B167)</f>
        <v>557</v>
      </c>
      <c r="C168" s="36">
        <f t="shared" si="40"/>
        <v>162</v>
      </c>
      <c r="D168" s="120">
        <f t="shared" si="40"/>
        <v>123</v>
      </c>
      <c r="E168" s="120">
        <f t="shared" si="40"/>
        <v>28</v>
      </c>
      <c r="F168" s="120">
        <f t="shared" si="40"/>
        <v>11</v>
      </c>
      <c r="G168" s="36">
        <f t="shared" si="40"/>
        <v>381</v>
      </c>
      <c r="H168" s="120">
        <f t="shared" si="40"/>
        <v>323</v>
      </c>
      <c r="I168" s="120">
        <f t="shared" si="40"/>
        <v>58</v>
      </c>
      <c r="J168" s="38">
        <f t="shared" si="40"/>
        <v>0</v>
      </c>
      <c r="K168" s="121">
        <f t="shared" si="40"/>
        <v>14</v>
      </c>
    </row>
    <row r="169" spans="1:11" x14ac:dyDescent="0.2">
      <c r="A169" s="72" t="s">
        <v>186</v>
      </c>
      <c r="B169" s="73">
        <v>201</v>
      </c>
      <c r="C169" s="36">
        <v>60</v>
      </c>
      <c r="D169" s="37">
        <v>50</v>
      </c>
      <c r="E169" s="37">
        <v>8</v>
      </c>
      <c r="F169" s="37">
        <v>2</v>
      </c>
      <c r="G169" s="36">
        <v>132</v>
      </c>
      <c r="H169" s="37">
        <v>113</v>
      </c>
      <c r="I169" s="37">
        <v>19</v>
      </c>
      <c r="J169" s="38">
        <v>0</v>
      </c>
      <c r="K169" s="25">
        <v>9</v>
      </c>
    </row>
    <row r="170" spans="1:11" s="122" customFormat="1" x14ac:dyDescent="0.2">
      <c r="A170" s="74" t="s">
        <v>214</v>
      </c>
      <c r="B170" s="74">
        <f t="shared" ref="B170:K170" si="41">SUM(B169)</f>
        <v>201</v>
      </c>
      <c r="C170" s="36">
        <f t="shared" si="41"/>
        <v>60</v>
      </c>
      <c r="D170" s="120">
        <f t="shared" si="41"/>
        <v>50</v>
      </c>
      <c r="E170" s="120">
        <f t="shared" si="41"/>
        <v>8</v>
      </c>
      <c r="F170" s="120">
        <f t="shared" si="41"/>
        <v>2</v>
      </c>
      <c r="G170" s="36">
        <f t="shared" si="41"/>
        <v>132</v>
      </c>
      <c r="H170" s="120">
        <f t="shared" si="41"/>
        <v>113</v>
      </c>
      <c r="I170" s="120">
        <f t="shared" si="41"/>
        <v>19</v>
      </c>
      <c r="J170" s="38">
        <f t="shared" si="41"/>
        <v>0</v>
      </c>
      <c r="K170" s="121">
        <f t="shared" si="41"/>
        <v>9</v>
      </c>
    </row>
    <row r="171" spans="1:11" x14ac:dyDescent="0.2">
      <c r="A171" s="72" t="s">
        <v>187</v>
      </c>
      <c r="B171" s="73">
        <v>329</v>
      </c>
      <c r="C171" s="36">
        <v>97</v>
      </c>
      <c r="D171" s="37">
        <v>76</v>
      </c>
      <c r="E171" s="37">
        <v>18</v>
      </c>
      <c r="F171" s="37">
        <v>3</v>
      </c>
      <c r="G171" s="36">
        <v>220</v>
      </c>
      <c r="H171" s="37">
        <v>199</v>
      </c>
      <c r="I171" s="37">
        <v>21</v>
      </c>
      <c r="J171" s="38">
        <v>0</v>
      </c>
      <c r="K171" s="25">
        <v>12</v>
      </c>
    </row>
    <row r="172" spans="1:11" x14ac:dyDescent="0.2">
      <c r="A172" s="72" t="s">
        <v>188</v>
      </c>
      <c r="B172" s="73">
        <v>285</v>
      </c>
      <c r="C172" s="36">
        <v>97</v>
      </c>
      <c r="D172" s="37">
        <v>86</v>
      </c>
      <c r="E172" s="37">
        <v>8</v>
      </c>
      <c r="F172" s="37">
        <v>3</v>
      </c>
      <c r="G172" s="36">
        <v>175</v>
      </c>
      <c r="H172" s="37">
        <v>153</v>
      </c>
      <c r="I172" s="37">
        <v>22</v>
      </c>
      <c r="J172" s="38">
        <v>0</v>
      </c>
      <c r="K172" s="25">
        <v>13</v>
      </c>
    </row>
    <row r="173" spans="1:11" x14ac:dyDescent="0.2">
      <c r="A173" s="72" t="s">
        <v>189</v>
      </c>
      <c r="B173" s="73">
        <v>381</v>
      </c>
      <c r="C173" s="36">
        <v>120</v>
      </c>
      <c r="D173" s="37">
        <v>101</v>
      </c>
      <c r="E173" s="37">
        <v>15</v>
      </c>
      <c r="F173" s="37">
        <v>4</v>
      </c>
      <c r="G173" s="36">
        <v>241</v>
      </c>
      <c r="H173" s="37">
        <v>203</v>
      </c>
      <c r="I173" s="37">
        <v>38</v>
      </c>
      <c r="J173" s="38">
        <v>0</v>
      </c>
      <c r="K173" s="25">
        <v>20</v>
      </c>
    </row>
    <row r="174" spans="1:11" x14ac:dyDescent="0.2">
      <c r="A174" s="72" t="s">
        <v>190</v>
      </c>
      <c r="B174" s="73">
        <v>535</v>
      </c>
      <c r="C174" s="36">
        <v>152</v>
      </c>
      <c r="D174" s="37">
        <v>125</v>
      </c>
      <c r="E174" s="37">
        <v>21</v>
      </c>
      <c r="F174" s="37">
        <v>6</v>
      </c>
      <c r="G174" s="36">
        <v>353</v>
      </c>
      <c r="H174" s="37">
        <v>313</v>
      </c>
      <c r="I174" s="37">
        <v>40</v>
      </c>
      <c r="J174" s="38">
        <v>1</v>
      </c>
      <c r="K174" s="25">
        <v>29</v>
      </c>
    </row>
    <row r="175" spans="1:11" s="122" customFormat="1" x14ac:dyDescent="0.2">
      <c r="A175" s="74" t="s">
        <v>214</v>
      </c>
      <c r="B175" s="74">
        <f t="shared" ref="B175:K175" si="42">SUM(B171:B174)</f>
        <v>1530</v>
      </c>
      <c r="C175" s="36">
        <f t="shared" si="42"/>
        <v>466</v>
      </c>
      <c r="D175" s="120">
        <f t="shared" si="42"/>
        <v>388</v>
      </c>
      <c r="E175" s="120">
        <f t="shared" si="42"/>
        <v>62</v>
      </c>
      <c r="F175" s="120">
        <f t="shared" si="42"/>
        <v>16</v>
      </c>
      <c r="G175" s="36">
        <f t="shared" si="42"/>
        <v>989</v>
      </c>
      <c r="H175" s="120">
        <f t="shared" si="42"/>
        <v>868</v>
      </c>
      <c r="I175" s="120">
        <f t="shared" si="42"/>
        <v>121</v>
      </c>
      <c r="J175" s="38">
        <f t="shared" si="42"/>
        <v>1</v>
      </c>
      <c r="K175" s="121">
        <f t="shared" si="42"/>
        <v>74</v>
      </c>
    </row>
    <row r="176" spans="1:11" s="122" customFormat="1" x14ac:dyDescent="0.2">
      <c r="A176" s="123" t="s">
        <v>217</v>
      </c>
      <c r="B176" s="124">
        <f t="shared" ref="B176:K176" si="43">SUM(B5,B14,B18,B21,B27,B29,B32,B35,B53,B59,B73,B75,B77,B80,B89,B97,B128,B131,B133,B136,B139,B150,B154,B158,B162,B164,B168,B170,B175)</f>
        <v>29625</v>
      </c>
      <c r="C176" s="121">
        <f t="shared" si="43"/>
        <v>10297</v>
      </c>
      <c r="D176" s="121">
        <f t="shared" si="43"/>
        <v>8638</v>
      </c>
      <c r="E176" s="121">
        <f t="shared" si="43"/>
        <v>1161</v>
      </c>
      <c r="F176" s="121">
        <f t="shared" si="43"/>
        <v>498</v>
      </c>
      <c r="G176" s="121">
        <f t="shared" si="43"/>
        <v>18337</v>
      </c>
      <c r="H176" s="121">
        <f t="shared" si="43"/>
        <v>15781</v>
      </c>
      <c r="I176" s="121">
        <f t="shared" si="43"/>
        <v>2556</v>
      </c>
      <c r="J176" s="121">
        <f t="shared" si="43"/>
        <v>33</v>
      </c>
      <c r="K176" s="121">
        <f t="shared" si="43"/>
        <v>958</v>
      </c>
    </row>
  </sheetData>
  <phoneticPr fontId="2" type="noConversion"/>
  <printOptions horizontalCentered="1"/>
  <pageMargins left="0" right="0" top="0.75" bottom="0.25" header="0.25" footer="0.25"/>
  <pageSetup paperSize="5" scale="90" orientation="portrait" r:id="rId1"/>
  <headerFooter alignWithMargins="0">
    <oddHeader>&amp;CChautauqua County Board of Elections
General Election November 3, 2009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workbookViewId="0">
      <selection activeCell="A2" sqref="A2"/>
    </sheetView>
  </sheetViews>
  <sheetFormatPr defaultRowHeight="11.25" x14ac:dyDescent="0.2"/>
  <cols>
    <col min="1" max="1" width="16.7109375" style="9" customWidth="1"/>
    <col min="2" max="2" width="5.7109375" style="9" customWidth="1"/>
    <col min="3" max="9" width="4.7109375" style="9" customWidth="1"/>
    <col min="10" max="10" width="16.7109375" style="9" customWidth="1"/>
    <col min="11" max="11" width="5.7109375" style="9" customWidth="1"/>
    <col min="12" max="12" width="5" style="9" customWidth="1"/>
    <col min="13" max="13" width="4.7109375" style="9" customWidth="1"/>
    <col min="14" max="14" width="5" style="9" customWidth="1"/>
    <col min="15" max="18" width="4.7109375" style="9" customWidth="1"/>
    <col min="19" max="16384" width="9.140625" style="9"/>
  </cols>
  <sheetData>
    <row r="1" spans="1:18" x14ac:dyDescent="0.2">
      <c r="A1" s="95"/>
      <c r="B1" s="95"/>
      <c r="C1" s="139" t="s">
        <v>16</v>
      </c>
      <c r="D1" s="95"/>
      <c r="E1" s="95"/>
      <c r="F1" s="95"/>
      <c r="G1" s="95"/>
      <c r="H1" s="95"/>
      <c r="I1" s="95"/>
      <c r="J1" s="95"/>
      <c r="K1" s="95"/>
      <c r="L1" s="139" t="s">
        <v>16</v>
      </c>
      <c r="M1" s="95"/>
      <c r="N1" s="95"/>
      <c r="O1" s="95"/>
      <c r="P1" s="95"/>
      <c r="Q1" s="95"/>
      <c r="R1" s="95"/>
    </row>
    <row r="2" spans="1:18" s="11" customFormat="1" ht="65.099999999999994" customHeight="1" x14ac:dyDescent="0.2">
      <c r="A2" s="106" t="s">
        <v>209</v>
      </c>
      <c r="B2" s="97" t="s">
        <v>65</v>
      </c>
      <c r="C2" s="97" t="s">
        <v>24</v>
      </c>
      <c r="D2" s="97" t="s">
        <v>204</v>
      </c>
      <c r="E2" s="97" t="s">
        <v>768</v>
      </c>
      <c r="F2" s="97" t="s">
        <v>204</v>
      </c>
      <c r="G2" s="97" t="s">
        <v>204</v>
      </c>
      <c r="H2" s="97" t="s">
        <v>21</v>
      </c>
      <c r="I2" s="97" t="s">
        <v>66</v>
      </c>
      <c r="J2" s="106" t="s">
        <v>209</v>
      </c>
      <c r="K2" s="97" t="s">
        <v>65</v>
      </c>
      <c r="L2" s="97" t="s">
        <v>24</v>
      </c>
      <c r="M2" s="97" t="s">
        <v>204</v>
      </c>
      <c r="N2" s="97" t="s">
        <v>768</v>
      </c>
      <c r="O2" s="97" t="s">
        <v>204</v>
      </c>
      <c r="P2" s="97" t="s">
        <v>204</v>
      </c>
      <c r="Q2" s="97" t="s">
        <v>21</v>
      </c>
      <c r="R2" s="97" t="s">
        <v>66</v>
      </c>
    </row>
    <row r="3" spans="1:18" s="13" customFormat="1" ht="12.75" customHeight="1" x14ac:dyDescent="0.2">
      <c r="A3" s="136" t="s">
        <v>369</v>
      </c>
      <c r="B3" s="137"/>
      <c r="C3" s="137"/>
      <c r="D3" s="137" t="s">
        <v>194</v>
      </c>
      <c r="E3" s="137" t="s">
        <v>199</v>
      </c>
      <c r="F3" s="137" t="s">
        <v>195</v>
      </c>
      <c r="G3" s="137" t="s">
        <v>196</v>
      </c>
      <c r="H3" s="137"/>
      <c r="I3" s="138"/>
      <c r="J3" s="136" t="s">
        <v>369</v>
      </c>
      <c r="K3" s="137"/>
      <c r="L3" s="137"/>
      <c r="M3" s="137" t="s">
        <v>194</v>
      </c>
      <c r="N3" s="137" t="s">
        <v>199</v>
      </c>
      <c r="O3" s="137" t="s">
        <v>195</v>
      </c>
      <c r="P3" s="137" t="s">
        <v>196</v>
      </c>
      <c r="Q3" s="137"/>
      <c r="R3" s="138"/>
    </row>
    <row r="4" spans="1:18" x14ac:dyDescent="0.2">
      <c r="A4" s="72" t="s">
        <v>67</v>
      </c>
      <c r="B4" s="73">
        <v>271</v>
      </c>
      <c r="C4" s="36">
        <v>221</v>
      </c>
      <c r="D4" s="37">
        <v>91</v>
      </c>
      <c r="E4" s="37">
        <v>89</v>
      </c>
      <c r="F4" s="37">
        <v>16</v>
      </c>
      <c r="G4" s="37">
        <v>25</v>
      </c>
      <c r="H4" s="38">
        <v>0</v>
      </c>
      <c r="I4" s="25">
        <v>50</v>
      </c>
      <c r="J4" s="72" t="s">
        <v>130</v>
      </c>
      <c r="K4" s="73">
        <v>263</v>
      </c>
      <c r="L4" s="36">
        <v>227</v>
      </c>
      <c r="M4" s="37">
        <v>64</v>
      </c>
      <c r="N4" s="37">
        <v>126</v>
      </c>
      <c r="O4" s="37">
        <v>12</v>
      </c>
      <c r="P4" s="37">
        <v>25</v>
      </c>
      <c r="Q4" s="38">
        <v>0</v>
      </c>
      <c r="R4" s="25">
        <v>36</v>
      </c>
    </row>
    <row r="5" spans="1:18" s="122" customFormat="1" x14ac:dyDescent="0.2">
      <c r="A5" s="74" t="s">
        <v>214</v>
      </c>
      <c r="B5" s="74">
        <f>SUM(B4)</f>
        <v>271</v>
      </c>
      <c r="C5" s="36">
        <f t="shared" ref="C5:H5" si="0">SUM(C4)</f>
        <v>221</v>
      </c>
      <c r="D5" s="120">
        <f t="shared" si="0"/>
        <v>91</v>
      </c>
      <c r="E5" s="120">
        <f t="shared" si="0"/>
        <v>89</v>
      </c>
      <c r="F5" s="120">
        <f t="shared" si="0"/>
        <v>16</v>
      </c>
      <c r="G5" s="120">
        <f t="shared" si="0"/>
        <v>25</v>
      </c>
      <c r="H5" s="38">
        <f t="shared" si="0"/>
        <v>0</v>
      </c>
      <c r="I5" s="121">
        <f>SUM(I4)</f>
        <v>50</v>
      </c>
      <c r="J5" s="72" t="s">
        <v>131</v>
      </c>
      <c r="K5" s="73">
        <v>240</v>
      </c>
      <c r="L5" s="36">
        <v>211</v>
      </c>
      <c r="M5" s="37">
        <v>59</v>
      </c>
      <c r="N5" s="37">
        <v>127</v>
      </c>
      <c r="O5" s="37">
        <v>2</v>
      </c>
      <c r="P5" s="37">
        <v>23</v>
      </c>
      <c r="Q5" s="38">
        <v>0</v>
      </c>
      <c r="R5" s="25">
        <v>29</v>
      </c>
    </row>
    <row r="6" spans="1:18" x14ac:dyDescent="0.2">
      <c r="A6" s="72" t="s">
        <v>68</v>
      </c>
      <c r="B6" s="73">
        <v>244</v>
      </c>
      <c r="C6" s="36">
        <v>214</v>
      </c>
      <c r="D6" s="37">
        <v>66</v>
      </c>
      <c r="E6" s="37">
        <v>121</v>
      </c>
      <c r="F6" s="37">
        <v>8</v>
      </c>
      <c r="G6" s="37">
        <v>19</v>
      </c>
      <c r="H6" s="38">
        <v>0</v>
      </c>
      <c r="I6" s="25">
        <v>30</v>
      </c>
      <c r="J6" s="74" t="s">
        <v>214</v>
      </c>
      <c r="K6" s="74">
        <f>SUM(K4:K5)</f>
        <v>503</v>
      </c>
      <c r="L6" s="36">
        <f t="shared" ref="L6:Q6" si="1">SUM(L4:L5)</f>
        <v>438</v>
      </c>
      <c r="M6" s="120">
        <f t="shared" si="1"/>
        <v>123</v>
      </c>
      <c r="N6" s="120">
        <f t="shared" si="1"/>
        <v>253</v>
      </c>
      <c r="O6" s="120">
        <f t="shared" si="1"/>
        <v>14</v>
      </c>
      <c r="P6" s="120">
        <f t="shared" si="1"/>
        <v>48</v>
      </c>
      <c r="Q6" s="38">
        <f t="shared" si="1"/>
        <v>0</v>
      </c>
      <c r="R6" s="121">
        <f>SUM(R4:R5)</f>
        <v>65</v>
      </c>
    </row>
    <row r="7" spans="1:18" x14ac:dyDescent="0.2">
      <c r="A7" s="72" t="s">
        <v>69</v>
      </c>
      <c r="B7" s="73">
        <v>316</v>
      </c>
      <c r="C7" s="36">
        <v>281</v>
      </c>
      <c r="D7" s="37">
        <v>102</v>
      </c>
      <c r="E7" s="37">
        <v>150</v>
      </c>
      <c r="F7" s="37">
        <v>16</v>
      </c>
      <c r="G7" s="37">
        <v>13</v>
      </c>
      <c r="H7" s="38">
        <v>0</v>
      </c>
      <c r="I7" s="25">
        <v>35</v>
      </c>
      <c r="J7" s="72" t="s">
        <v>132</v>
      </c>
      <c r="K7" s="73">
        <v>109</v>
      </c>
      <c r="L7" s="36">
        <v>99</v>
      </c>
      <c r="M7" s="37">
        <v>67</v>
      </c>
      <c r="N7" s="37">
        <v>28</v>
      </c>
      <c r="O7" s="37">
        <v>3</v>
      </c>
      <c r="P7" s="37">
        <v>1</v>
      </c>
      <c r="Q7" s="38">
        <v>0</v>
      </c>
      <c r="R7" s="25">
        <v>10</v>
      </c>
    </row>
    <row r="8" spans="1:18" x14ac:dyDescent="0.2">
      <c r="A8" s="72" t="s">
        <v>70</v>
      </c>
      <c r="B8" s="73">
        <v>315</v>
      </c>
      <c r="C8" s="36">
        <v>278</v>
      </c>
      <c r="D8" s="37">
        <v>84</v>
      </c>
      <c r="E8" s="37">
        <v>155</v>
      </c>
      <c r="F8" s="37">
        <v>20</v>
      </c>
      <c r="G8" s="37">
        <v>19</v>
      </c>
      <c r="H8" s="38">
        <v>0</v>
      </c>
      <c r="I8" s="25">
        <v>37</v>
      </c>
      <c r="J8" s="72" t="s">
        <v>133</v>
      </c>
      <c r="K8" s="73">
        <v>143</v>
      </c>
      <c r="L8" s="36">
        <v>127</v>
      </c>
      <c r="M8" s="37">
        <v>57</v>
      </c>
      <c r="N8" s="37">
        <v>49</v>
      </c>
      <c r="O8" s="37">
        <v>12</v>
      </c>
      <c r="P8" s="37">
        <v>9</v>
      </c>
      <c r="Q8" s="38">
        <v>0</v>
      </c>
      <c r="R8" s="25">
        <v>16</v>
      </c>
    </row>
    <row r="9" spans="1:18" x14ac:dyDescent="0.2">
      <c r="A9" s="72" t="s">
        <v>71</v>
      </c>
      <c r="B9" s="73">
        <v>332</v>
      </c>
      <c r="C9" s="36">
        <v>289</v>
      </c>
      <c r="D9" s="37">
        <v>95</v>
      </c>
      <c r="E9" s="37">
        <v>157</v>
      </c>
      <c r="F9" s="37">
        <v>12</v>
      </c>
      <c r="G9" s="37">
        <v>25</v>
      </c>
      <c r="H9" s="38">
        <v>0</v>
      </c>
      <c r="I9" s="25">
        <v>43</v>
      </c>
      <c r="J9" s="72" t="s">
        <v>134</v>
      </c>
      <c r="K9" s="73">
        <v>223</v>
      </c>
      <c r="L9" s="36">
        <v>200</v>
      </c>
      <c r="M9" s="37">
        <v>89</v>
      </c>
      <c r="N9" s="37">
        <v>76</v>
      </c>
      <c r="O9" s="37">
        <v>14</v>
      </c>
      <c r="P9" s="37">
        <v>21</v>
      </c>
      <c r="Q9" s="38">
        <v>0</v>
      </c>
      <c r="R9" s="25">
        <v>23</v>
      </c>
    </row>
    <row r="10" spans="1:18" x14ac:dyDescent="0.2">
      <c r="A10" s="72" t="s">
        <v>72</v>
      </c>
      <c r="B10" s="73">
        <v>271</v>
      </c>
      <c r="C10" s="36">
        <v>243</v>
      </c>
      <c r="D10" s="37">
        <v>56</v>
      </c>
      <c r="E10" s="37">
        <v>142</v>
      </c>
      <c r="F10" s="37">
        <v>20</v>
      </c>
      <c r="G10" s="37">
        <v>25</v>
      </c>
      <c r="H10" s="38">
        <v>1</v>
      </c>
      <c r="I10" s="25">
        <v>27</v>
      </c>
      <c r="J10" s="72" t="s">
        <v>135</v>
      </c>
      <c r="K10" s="73">
        <v>344</v>
      </c>
      <c r="L10" s="36">
        <v>297</v>
      </c>
      <c r="M10" s="37">
        <v>126</v>
      </c>
      <c r="N10" s="37">
        <v>148</v>
      </c>
      <c r="O10" s="37">
        <v>9</v>
      </c>
      <c r="P10" s="37">
        <v>14</v>
      </c>
      <c r="Q10" s="38">
        <v>1</v>
      </c>
      <c r="R10" s="25">
        <v>46</v>
      </c>
    </row>
    <row r="11" spans="1:18" x14ac:dyDescent="0.2">
      <c r="A11" s="72" t="s">
        <v>73</v>
      </c>
      <c r="B11" s="73">
        <v>167</v>
      </c>
      <c r="C11" s="36">
        <v>153</v>
      </c>
      <c r="D11" s="37">
        <v>28</v>
      </c>
      <c r="E11" s="37">
        <v>103</v>
      </c>
      <c r="F11" s="37">
        <v>5</v>
      </c>
      <c r="G11" s="37">
        <v>17</v>
      </c>
      <c r="H11" s="38">
        <v>0</v>
      </c>
      <c r="I11" s="25">
        <v>14</v>
      </c>
      <c r="J11" s="74" t="s">
        <v>215</v>
      </c>
      <c r="K11" s="74">
        <f>SUM(K7:K10)</f>
        <v>819</v>
      </c>
      <c r="L11" s="36">
        <f t="shared" ref="L11:Q11" si="2">SUM(L7:L10)</f>
        <v>723</v>
      </c>
      <c r="M11" s="120">
        <f t="shared" si="2"/>
        <v>339</v>
      </c>
      <c r="N11" s="120">
        <f t="shared" si="2"/>
        <v>301</v>
      </c>
      <c r="O11" s="120">
        <f t="shared" si="2"/>
        <v>38</v>
      </c>
      <c r="P11" s="120">
        <f t="shared" si="2"/>
        <v>45</v>
      </c>
      <c r="Q11" s="38">
        <f t="shared" si="2"/>
        <v>1</v>
      </c>
      <c r="R11" s="121">
        <f>SUM(R7:R10)</f>
        <v>95</v>
      </c>
    </row>
    <row r="12" spans="1:18" x14ac:dyDescent="0.2">
      <c r="A12" s="72" t="s">
        <v>74</v>
      </c>
      <c r="B12" s="73">
        <v>278</v>
      </c>
      <c r="C12" s="36">
        <v>244</v>
      </c>
      <c r="D12" s="37">
        <v>64</v>
      </c>
      <c r="E12" s="37">
        <v>127</v>
      </c>
      <c r="F12" s="37">
        <v>19</v>
      </c>
      <c r="G12" s="37">
        <v>34</v>
      </c>
      <c r="H12" s="38">
        <v>0</v>
      </c>
      <c r="I12" s="25">
        <v>34</v>
      </c>
      <c r="J12" s="72" t="s">
        <v>136</v>
      </c>
      <c r="K12" s="73">
        <v>203</v>
      </c>
      <c r="L12" s="36">
        <v>164</v>
      </c>
      <c r="M12" s="37">
        <v>99</v>
      </c>
      <c r="N12" s="37">
        <v>43</v>
      </c>
      <c r="O12" s="37">
        <v>10</v>
      </c>
      <c r="P12" s="37">
        <v>12</v>
      </c>
      <c r="Q12" s="38">
        <v>0</v>
      </c>
      <c r="R12" s="25">
        <v>39</v>
      </c>
    </row>
    <row r="13" spans="1:18" x14ac:dyDescent="0.2">
      <c r="A13" s="72" t="s">
        <v>75</v>
      </c>
      <c r="B13" s="73">
        <v>152</v>
      </c>
      <c r="C13" s="36">
        <v>140</v>
      </c>
      <c r="D13" s="37">
        <v>32</v>
      </c>
      <c r="E13" s="37">
        <v>86</v>
      </c>
      <c r="F13" s="37">
        <v>11</v>
      </c>
      <c r="G13" s="37">
        <v>11</v>
      </c>
      <c r="H13" s="38">
        <v>0</v>
      </c>
      <c r="I13" s="25">
        <v>12</v>
      </c>
      <c r="J13" s="72" t="s">
        <v>137</v>
      </c>
      <c r="K13" s="73">
        <v>74</v>
      </c>
      <c r="L13" s="36">
        <v>61</v>
      </c>
      <c r="M13" s="37">
        <v>34</v>
      </c>
      <c r="N13" s="37">
        <v>18</v>
      </c>
      <c r="O13" s="37">
        <v>6</v>
      </c>
      <c r="P13" s="37">
        <v>3</v>
      </c>
      <c r="Q13" s="38">
        <v>0</v>
      </c>
      <c r="R13" s="25">
        <v>13</v>
      </c>
    </row>
    <row r="14" spans="1:18" s="122" customFormat="1" x14ac:dyDescent="0.2">
      <c r="A14" s="74" t="s">
        <v>214</v>
      </c>
      <c r="B14" s="74">
        <f>SUM(B6:B13)</f>
        <v>2075</v>
      </c>
      <c r="C14" s="36">
        <f t="shared" ref="C14:H14" si="3">SUM(C6:C13)</f>
        <v>1842</v>
      </c>
      <c r="D14" s="120">
        <f t="shared" si="3"/>
        <v>527</v>
      </c>
      <c r="E14" s="120">
        <f t="shared" si="3"/>
        <v>1041</v>
      </c>
      <c r="F14" s="120">
        <f t="shared" si="3"/>
        <v>111</v>
      </c>
      <c r="G14" s="120">
        <f t="shared" si="3"/>
        <v>163</v>
      </c>
      <c r="H14" s="38">
        <f t="shared" si="3"/>
        <v>1</v>
      </c>
      <c r="I14" s="121">
        <f>SUM(I6:I13)</f>
        <v>232</v>
      </c>
      <c r="J14" s="72" t="s">
        <v>138</v>
      </c>
      <c r="K14" s="73">
        <v>328</v>
      </c>
      <c r="L14" s="36">
        <v>288</v>
      </c>
      <c r="M14" s="37">
        <v>123</v>
      </c>
      <c r="N14" s="37">
        <v>113</v>
      </c>
      <c r="O14" s="37">
        <v>31</v>
      </c>
      <c r="P14" s="37">
        <v>21</v>
      </c>
      <c r="Q14" s="38">
        <v>2</v>
      </c>
      <c r="R14" s="25">
        <v>38</v>
      </c>
    </row>
    <row r="15" spans="1:18" x14ac:dyDescent="0.2">
      <c r="A15" s="72" t="s">
        <v>76</v>
      </c>
      <c r="B15" s="73">
        <v>314</v>
      </c>
      <c r="C15" s="36">
        <v>292</v>
      </c>
      <c r="D15" s="37">
        <v>112</v>
      </c>
      <c r="E15" s="37">
        <v>120</v>
      </c>
      <c r="F15" s="37">
        <v>16</v>
      </c>
      <c r="G15" s="37">
        <v>44</v>
      </c>
      <c r="H15" s="38">
        <v>0</v>
      </c>
      <c r="I15" s="25">
        <v>22</v>
      </c>
      <c r="J15" s="72" t="s">
        <v>139</v>
      </c>
      <c r="K15" s="73">
        <v>237</v>
      </c>
      <c r="L15" s="36">
        <v>213</v>
      </c>
      <c r="M15" s="37">
        <v>85</v>
      </c>
      <c r="N15" s="37">
        <v>96</v>
      </c>
      <c r="O15" s="37">
        <v>17</v>
      </c>
      <c r="P15" s="37">
        <v>15</v>
      </c>
      <c r="Q15" s="38">
        <v>0</v>
      </c>
      <c r="R15" s="25">
        <v>24</v>
      </c>
    </row>
    <row r="16" spans="1:18" x14ac:dyDescent="0.2">
      <c r="A16" s="72" t="s">
        <v>77</v>
      </c>
      <c r="B16" s="73">
        <v>305</v>
      </c>
      <c r="C16" s="36">
        <v>286</v>
      </c>
      <c r="D16" s="37">
        <v>109</v>
      </c>
      <c r="E16" s="37">
        <v>119</v>
      </c>
      <c r="F16" s="37">
        <v>17</v>
      </c>
      <c r="G16" s="37">
        <v>41</v>
      </c>
      <c r="H16" s="38">
        <v>0</v>
      </c>
      <c r="I16" s="25">
        <v>19</v>
      </c>
      <c r="J16" s="74" t="s">
        <v>215</v>
      </c>
      <c r="K16" s="74">
        <f>SUM(K12:K15)</f>
        <v>842</v>
      </c>
      <c r="L16" s="36">
        <f t="shared" ref="L16:Q16" si="4">SUM(L12:L15)</f>
        <v>726</v>
      </c>
      <c r="M16" s="120">
        <f t="shared" si="4"/>
        <v>341</v>
      </c>
      <c r="N16" s="120">
        <f t="shared" si="4"/>
        <v>270</v>
      </c>
      <c r="O16" s="120">
        <f t="shared" si="4"/>
        <v>64</v>
      </c>
      <c r="P16" s="120">
        <f t="shared" si="4"/>
        <v>51</v>
      </c>
      <c r="Q16" s="38">
        <f t="shared" si="4"/>
        <v>2</v>
      </c>
      <c r="R16" s="121">
        <f>SUM(R12:R15)</f>
        <v>114</v>
      </c>
    </row>
    <row r="17" spans="1:18" x14ac:dyDescent="0.2">
      <c r="A17" s="72" t="s">
        <v>78</v>
      </c>
      <c r="B17" s="73">
        <v>179</v>
      </c>
      <c r="C17" s="36">
        <v>160</v>
      </c>
      <c r="D17" s="37">
        <v>56</v>
      </c>
      <c r="E17" s="37">
        <v>62</v>
      </c>
      <c r="F17" s="37">
        <v>12</v>
      </c>
      <c r="G17" s="37">
        <v>30</v>
      </c>
      <c r="H17" s="38">
        <v>0</v>
      </c>
      <c r="I17" s="25">
        <v>19</v>
      </c>
      <c r="J17" s="72" t="s">
        <v>140</v>
      </c>
      <c r="K17" s="73">
        <v>119</v>
      </c>
      <c r="L17" s="36">
        <v>100</v>
      </c>
      <c r="M17" s="37">
        <v>54</v>
      </c>
      <c r="N17" s="37">
        <v>36</v>
      </c>
      <c r="O17" s="37">
        <v>5</v>
      </c>
      <c r="P17" s="37">
        <v>5</v>
      </c>
      <c r="Q17" s="38">
        <v>0</v>
      </c>
      <c r="R17" s="25">
        <v>19</v>
      </c>
    </row>
    <row r="18" spans="1:18" s="122" customFormat="1" x14ac:dyDescent="0.2">
      <c r="A18" s="74" t="s">
        <v>214</v>
      </c>
      <c r="B18" s="74">
        <f>SUM(B15:B17)</f>
        <v>798</v>
      </c>
      <c r="C18" s="36">
        <f t="shared" ref="C18:H18" si="5">SUM(C15:C17)</f>
        <v>738</v>
      </c>
      <c r="D18" s="120">
        <f t="shared" si="5"/>
        <v>277</v>
      </c>
      <c r="E18" s="120">
        <f t="shared" si="5"/>
        <v>301</v>
      </c>
      <c r="F18" s="120">
        <f t="shared" si="5"/>
        <v>45</v>
      </c>
      <c r="G18" s="120">
        <f t="shared" si="5"/>
        <v>115</v>
      </c>
      <c r="H18" s="38">
        <f t="shared" si="5"/>
        <v>0</v>
      </c>
      <c r="I18" s="121">
        <f>SUM(I15:I17)</f>
        <v>60</v>
      </c>
      <c r="J18" s="72" t="s">
        <v>141</v>
      </c>
      <c r="K18" s="73">
        <v>91</v>
      </c>
      <c r="L18" s="49">
        <v>79</v>
      </c>
      <c r="M18" s="50">
        <v>37</v>
      </c>
      <c r="N18" s="50">
        <v>32</v>
      </c>
      <c r="O18" s="50">
        <v>5</v>
      </c>
      <c r="P18" s="50">
        <v>5</v>
      </c>
      <c r="Q18" s="38">
        <v>0</v>
      </c>
      <c r="R18" s="25">
        <v>12</v>
      </c>
    </row>
    <row r="19" spans="1:18" x14ac:dyDescent="0.2">
      <c r="A19" s="72" t="s">
        <v>79</v>
      </c>
      <c r="B19" s="73">
        <v>265</v>
      </c>
      <c r="C19" s="36">
        <v>223</v>
      </c>
      <c r="D19" s="37">
        <v>71</v>
      </c>
      <c r="E19" s="37">
        <v>118</v>
      </c>
      <c r="F19" s="37">
        <v>12</v>
      </c>
      <c r="G19" s="37">
        <v>22</v>
      </c>
      <c r="H19" s="38">
        <v>0</v>
      </c>
      <c r="I19" s="25">
        <v>42</v>
      </c>
      <c r="J19" s="72" t="s">
        <v>142</v>
      </c>
      <c r="K19" s="73">
        <v>145</v>
      </c>
      <c r="L19" s="36">
        <v>124</v>
      </c>
      <c r="M19" s="37">
        <v>70</v>
      </c>
      <c r="N19" s="37">
        <v>37</v>
      </c>
      <c r="O19" s="37">
        <v>9</v>
      </c>
      <c r="P19" s="37">
        <v>8</v>
      </c>
      <c r="Q19" s="38">
        <v>0</v>
      </c>
      <c r="R19" s="25">
        <v>21</v>
      </c>
    </row>
    <row r="20" spans="1:18" x14ac:dyDescent="0.2">
      <c r="A20" s="72" t="s">
        <v>80</v>
      </c>
      <c r="B20" s="73">
        <v>117</v>
      </c>
      <c r="C20" s="36">
        <v>102</v>
      </c>
      <c r="D20" s="37">
        <v>33</v>
      </c>
      <c r="E20" s="37">
        <v>46</v>
      </c>
      <c r="F20" s="37">
        <v>8</v>
      </c>
      <c r="G20" s="37">
        <v>15</v>
      </c>
      <c r="H20" s="38">
        <v>0</v>
      </c>
      <c r="I20" s="25">
        <v>15</v>
      </c>
      <c r="J20" s="72" t="s">
        <v>143</v>
      </c>
      <c r="K20" s="73">
        <v>83</v>
      </c>
      <c r="L20" s="36">
        <v>58</v>
      </c>
      <c r="M20" s="37">
        <v>40</v>
      </c>
      <c r="N20" s="37">
        <v>6</v>
      </c>
      <c r="O20" s="37">
        <v>3</v>
      </c>
      <c r="P20" s="37">
        <v>9</v>
      </c>
      <c r="Q20" s="38">
        <v>0</v>
      </c>
      <c r="R20" s="25">
        <v>25</v>
      </c>
    </row>
    <row r="21" spans="1:18" s="122" customFormat="1" x14ac:dyDescent="0.2">
      <c r="A21" s="74" t="s">
        <v>214</v>
      </c>
      <c r="B21" s="74">
        <f>SUM(B19:B20)</f>
        <v>382</v>
      </c>
      <c r="C21" s="36">
        <f t="shared" ref="C21:H21" si="6">SUM(C19:C20)</f>
        <v>325</v>
      </c>
      <c r="D21" s="120">
        <f t="shared" si="6"/>
        <v>104</v>
      </c>
      <c r="E21" s="120">
        <f t="shared" si="6"/>
        <v>164</v>
      </c>
      <c r="F21" s="120">
        <f t="shared" si="6"/>
        <v>20</v>
      </c>
      <c r="G21" s="120">
        <f t="shared" si="6"/>
        <v>37</v>
      </c>
      <c r="H21" s="38">
        <f t="shared" si="6"/>
        <v>0</v>
      </c>
      <c r="I21" s="121">
        <f>SUM(I19:I20)</f>
        <v>57</v>
      </c>
      <c r="J21" s="74" t="s">
        <v>215</v>
      </c>
      <c r="K21" s="74">
        <f>SUM(K17:K20)</f>
        <v>438</v>
      </c>
      <c r="L21" s="36">
        <f t="shared" ref="L21:Q21" si="7">SUM(L17:L20)</f>
        <v>361</v>
      </c>
      <c r="M21" s="120">
        <f t="shared" si="7"/>
        <v>201</v>
      </c>
      <c r="N21" s="120">
        <f t="shared" si="7"/>
        <v>111</v>
      </c>
      <c r="O21" s="120">
        <f t="shared" si="7"/>
        <v>22</v>
      </c>
      <c r="P21" s="120">
        <f t="shared" si="7"/>
        <v>27</v>
      </c>
      <c r="Q21" s="38">
        <f t="shared" si="7"/>
        <v>0</v>
      </c>
      <c r="R21" s="121">
        <f>SUM(R17:R20)</f>
        <v>77</v>
      </c>
    </row>
    <row r="22" spans="1:18" x14ac:dyDescent="0.2">
      <c r="A22" s="72" t="s">
        <v>81</v>
      </c>
      <c r="B22" s="73">
        <v>403</v>
      </c>
      <c r="C22" s="36">
        <v>348</v>
      </c>
      <c r="D22" s="37">
        <v>137</v>
      </c>
      <c r="E22" s="37">
        <v>169</v>
      </c>
      <c r="F22" s="37">
        <v>21</v>
      </c>
      <c r="G22" s="37">
        <v>21</v>
      </c>
      <c r="H22" s="38">
        <v>1</v>
      </c>
      <c r="I22" s="25">
        <v>54</v>
      </c>
      <c r="J22" s="72" t="s">
        <v>144</v>
      </c>
      <c r="K22" s="73">
        <v>232</v>
      </c>
      <c r="L22" s="36">
        <v>204</v>
      </c>
      <c r="M22" s="37">
        <v>90</v>
      </c>
      <c r="N22" s="37">
        <v>84</v>
      </c>
      <c r="O22" s="37">
        <v>12</v>
      </c>
      <c r="P22" s="37">
        <v>18</v>
      </c>
      <c r="Q22" s="38">
        <v>1</v>
      </c>
      <c r="R22" s="25">
        <v>27</v>
      </c>
    </row>
    <row r="23" spans="1:18" x14ac:dyDescent="0.2">
      <c r="A23" s="72" t="s">
        <v>82</v>
      </c>
      <c r="B23" s="73">
        <v>191</v>
      </c>
      <c r="C23" s="36">
        <v>176</v>
      </c>
      <c r="D23" s="37">
        <v>70</v>
      </c>
      <c r="E23" s="37">
        <v>81</v>
      </c>
      <c r="F23" s="37">
        <v>13</v>
      </c>
      <c r="G23" s="37">
        <v>12</v>
      </c>
      <c r="H23" s="38">
        <v>0</v>
      </c>
      <c r="I23" s="25">
        <v>15</v>
      </c>
      <c r="J23" s="72" t="s">
        <v>145</v>
      </c>
      <c r="K23" s="73">
        <v>237</v>
      </c>
      <c r="L23" s="36">
        <v>204</v>
      </c>
      <c r="M23" s="37">
        <v>78</v>
      </c>
      <c r="N23" s="37">
        <v>89</v>
      </c>
      <c r="O23" s="37">
        <v>17</v>
      </c>
      <c r="P23" s="37">
        <v>20</v>
      </c>
      <c r="Q23" s="38">
        <v>0</v>
      </c>
      <c r="R23" s="25">
        <v>33</v>
      </c>
    </row>
    <row r="24" spans="1:18" x14ac:dyDescent="0.2">
      <c r="A24" s="72" t="s">
        <v>83</v>
      </c>
      <c r="B24" s="73">
        <v>229</v>
      </c>
      <c r="C24" s="36">
        <v>192</v>
      </c>
      <c r="D24" s="37">
        <v>49</v>
      </c>
      <c r="E24" s="37">
        <v>113</v>
      </c>
      <c r="F24" s="37">
        <v>14</v>
      </c>
      <c r="G24" s="37">
        <v>16</v>
      </c>
      <c r="H24" s="38">
        <v>0</v>
      </c>
      <c r="I24" s="25">
        <v>37</v>
      </c>
      <c r="J24" s="72" t="s">
        <v>146</v>
      </c>
      <c r="K24" s="73">
        <v>413</v>
      </c>
      <c r="L24" s="36">
        <v>354</v>
      </c>
      <c r="M24" s="37">
        <v>143</v>
      </c>
      <c r="N24" s="37">
        <v>172</v>
      </c>
      <c r="O24" s="37">
        <v>16</v>
      </c>
      <c r="P24" s="37">
        <v>23</v>
      </c>
      <c r="Q24" s="38">
        <v>0</v>
      </c>
      <c r="R24" s="25">
        <v>59</v>
      </c>
    </row>
    <row r="25" spans="1:18" x14ac:dyDescent="0.2">
      <c r="A25" s="72" t="s">
        <v>84</v>
      </c>
      <c r="B25" s="73">
        <v>163</v>
      </c>
      <c r="C25" s="36">
        <v>146</v>
      </c>
      <c r="D25" s="37">
        <v>68</v>
      </c>
      <c r="E25" s="37">
        <v>63</v>
      </c>
      <c r="F25" s="37">
        <v>4</v>
      </c>
      <c r="G25" s="37">
        <v>11</v>
      </c>
      <c r="H25" s="38">
        <v>0</v>
      </c>
      <c r="I25" s="25">
        <v>17</v>
      </c>
      <c r="J25" s="72" t="s">
        <v>147</v>
      </c>
      <c r="K25" s="73">
        <v>256</v>
      </c>
      <c r="L25" s="36">
        <v>221</v>
      </c>
      <c r="M25" s="37">
        <v>119</v>
      </c>
      <c r="N25" s="37">
        <v>74</v>
      </c>
      <c r="O25" s="37">
        <v>15</v>
      </c>
      <c r="P25" s="37">
        <v>13</v>
      </c>
      <c r="Q25" s="38">
        <v>0</v>
      </c>
      <c r="R25" s="25">
        <v>35</v>
      </c>
    </row>
    <row r="26" spans="1:18" x14ac:dyDescent="0.2">
      <c r="A26" s="72" t="s">
        <v>85</v>
      </c>
      <c r="B26" s="73">
        <v>99</v>
      </c>
      <c r="C26" s="36">
        <v>86</v>
      </c>
      <c r="D26" s="37">
        <v>25</v>
      </c>
      <c r="E26" s="37">
        <v>48</v>
      </c>
      <c r="F26" s="37">
        <v>6</v>
      </c>
      <c r="G26" s="37">
        <v>7</v>
      </c>
      <c r="H26" s="38">
        <v>0</v>
      </c>
      <c r="I26" s="25">
        <v>13</v>
      </c>
      <c r="J26" s="74" t="s">
        <v>215</v>
      </c>
      <c r="K26" s="74">
        <f>SUM(K22:K25)</f>
        <v>1138</v>
      </c>
      <c r="L26" s="36">
        <f t="shared" ref="L26:Q26" si="8">SUM(L22:L25)</f>
        <v>983</v>
      </c>
      <c r="M26" s="120">
        <f t="shared" si="8"/>
        <v>430</v>
      </c>
      <c r="N26" s="120">
        <f t="shared" si="8"/>
        <v>419</v>
      </c>
      <c r="O26" s="120">
        <f t="shared" si="8"/>
        <v>60</v>
      </c>
      <c r="P26" s="120">
        <f t="shared" si="8"/>
        <v>74</v>
      </c>
      <c r="Q26" s="38">
        <f t="shared" si="8"/>
        <v>1</v>
      </c>
      <c r="R26" s="121">
        <f>SUM(R22:R25)</f>
        <v>154</v>
      </c>
    </row>
    <row r="27" spans="1:18" s="122" customFormat="1" x14ac:dyDescent="0.2">
      <c r="A27" s="74" t="s">
        <v>214</v>
      </c>
      <c r="B27" s="74">
        <f>SUM(B22:B26)</f>
        <v>1085</v>
      </c>
      <c r="C27" s="36">
        <f t="shared" ref="C27:H27" si="9">SUM(C22:C26)</f>
        <v>948</v>
      </c>
      <c r="D27" s="120">
        <f t="shared" si="9"/>
        <v>349</v>
      </c>
      <c r="E27" s="120">
        <f t="shared" si="9"/>
        <v>474</v>
      </c>
      <c r="F27" s="120">
        <f t="shared" si="9"/>
        <v>58</v>
      </c>
      <c r="G27" s="120">
        <f t="shared" si="9"/>
        <v>67</v>
      </c>
      <c r="H27" s="38">
        <f t="shared" si="9"/>
        <v>1</v>
      </c>
      <c r="I27" s="121">
        <f>SUM(I22:I26)</f>
        <v>136</v>
      </c>
      <c r="J27" s="72" t="s">
        <v>148</v>
      </c>
      <c r="K27" s="73">
        <v>229</v>
      </c>
      <c r="L27" s="36">
        <v>195</v>
      </c>
      <c r="M27" s="37">
        <v>91</v>
      </c>
      <c r="N27" s="37">
        <v>75</v>
      </c>
      <c r="O27" s="37">
        <v>8</v>
      </c>
      <c r="P27" s="37">
        <v>21</v>
      </c>
      <c r="Q27" s="38">
        <v>0</v>
      </c>
      <c r="R27" s="25">
        <v>34</v>
      </c>
    </row>
    <row r="28" spans="1:18" x14ac:dyDescent="0.2">
      <c r="A28" s="72" t="s">
        <v>86</v>
      </c>
      <c r="B28" s="73">
        <v>181</v>
      </c>
      <c r="C28" s="36">
        <v>154</v>
      </c>
      <c r="D28" s="37">
        <v>50</v>
      </c>
      <c r="E28" s="37">
        <v>84</v>
      </c>
      <c r="F28" s="37">
        <v>5</v>
      </c>
      <c r="G28" s="37">
        <v>15</v>
      </c>
      <c r="H28" s="38">
        <v>0</v>
      </c>
      <c r="I28" s="25">
        <v>27</v>
      </c>
      <c r="J28" s="72" t="s">
        <v>149</v>
      </c>
      <c r="K28" s="73">
        <v>153</v>
      </c>
      <c r="L28" s="36">
        <v>140</v>
      </c>
      <c r="M28" s="37">
        <v>68</v>
      </c>
      <c r="N28" s="37">
        <v>42</v>
      </c>
      <c r="O28" s="37">
        <v>4</v>
      </c>
      <c r="P28" s="37">
        <v>26</v>
      </c>
      <c r="Q28" s="38">
        <v>0</v>
      </c>
      <c r="R28" s="25">
        <v>13</v>
      </c>
    </row>
    <row r="29" spans="1:18" s="122" customFormat="1" x14ac:dyDescent="0.2">
      <c r="A29" s="74" t="s">
        <v>214</v>
      </c>
      <c r="B29" s="74">
        <f>SUM(B28)</f>
        <v>181</v>
      </c>
      <c r="C29" s="36">
        <f t="shared" ref="C29:H29" si="10">SUM(C28)</f>
        <v>154</v>
      </c>
      <c r="D29" s="120">
        <f t="shared" si="10"/>
        <v>50</v>
      </c>
      <c r="E29" s="120">
        <f t="shared" si="10"/>
        <v>84</v>
      </c>
      <c r="F29" s="120">
        <f t="shared" si="10"/>
        <v>5</v>
      </c>
      <c r="G29" s="120">
        <f t="shared" si="10"/>
        <v>15</v>
      </c>
      <c r="H29" s="38">
        <f t="shared" si="10"/>
        <v>0</v>
      </c>
      <c r="I29" s="121">
        <f>SUM(I28)</f>
        <v>27</v>
      </c>
      <c r="J29" s="72" t="s">
        <v>150</v>
      </c>
      <c r="K29" s="73">
        <v>272</v>
      </c>
      <c r="L29" s="36">
        <v>234</v>
      </c>
      <c r="M29" s="37">
        <v>123</v>
      </c>
      <c r="N29" s="37">
        <v>74</v>
      </c>
      <c r="O29" s="37">
        <v>19</v>
      </c>
      <c r="P29" s="37">
        <v>18</v>
      </c>
      <c r="Q29" s="38">
        <v>0</v>
      </c>
      <c r="R29" s="25">
        <v>38</v>
      </c>
    </row>
    <row r="30" spans="1:18" x14ac:dyDescent="0.2">
      <c r="A30" s="72" t="s">
        <v>87</v>
      </c>
      <c r="B30" s="73">
        <v>206</v>
      </c>
      <c r="C30" s="36">
        <v>183</v>
      </c>
      <c r="D30" s="37">
        <v>32</v>
      </c>
      <c r="E30" s="37">
        <v>142</v>
      </c>
      <c r="F30" s="37">
        <v>3</v>
      </c>
      <c r="G30" s="37">
        <v>6</v>
      </c>
      <c r="H30" s="38">
        <v>0</v>
      </c>
      <c r="I30" s="25">
        <v>23</v>
      </c>
      <c r="J30" s="72" t="s">
        <v>151</v>
      </c>
      <c r="K30" s="73">
        <v>274</v>
      </c>
      <c r="L30" s="36">
        <v>240</v>
      </c>
      <c r="M30" s="37">
        <v>132</v>
      </c>
      <c r="N30" s="37">
        <v>80</v>
      </c>
      <c r="O30" s="37">
        <v>11</v>
      </c>
      <c r="P30" s="37">
        <v>17</v>
      </c>
      <c r="Q30" s="38">
        <v>0</v>
      </c>
      <c r="R30" s="25">
        <v>34</v>
      </c>
    </row>
    <row r="31" spans="1:18" x14ac:dyDescent="0.2">
      <c r="A31" s="72" t="s">
        <v>88</v>
      </c>
      <c r="B31" s="73">
        <v>113</v>
      </c>
      <c r="C31" s="36">
        <v>100</v>
      </c>
      <c r="D31" s="37">
        <v>13</v>
      </c>
      <c r="E31" s="37">
        <v>73</v>
      </c>
      <c r="F31" s="37">
        <v>3</v>
      </c>
      <c r="G31" s="37">
        <v>11</v>
      </c>
      <c r="H31" s="38">
        <v>0</v>
      </c>
      <c r="I31" s="25">
        <v>13</v>
      </c>
      <c r="J31" s="74" t="s">
        <v>215</v>
      </c>
      <c r="K31" s="74">
        <f>SUM(K27:K30)</f>
        <v>928</v>
      </c>
      <c r="L31" s="36">
        <f t="shared" ref="L31:Q31" si="11">SUM(L27:L30)</f>
        <v>809</v>
      </c>
      <c r="M31" s="120">
        <f t="shared" si="11"/>
        <v>414</v>
      </c>
      <c r="N31" s="120">
        <f t="shared" si="11"/>
        <v>271</v>
      </c>
      <c r="O31" s="120">
        <f t="shared" si="11"/>
        <v>42</v>
      </c>
      <c r="P31" s="120">
        <f t="shared" si="11"/>
        <v>82</v>
      </c>
      <c r="Q31" s="38">
        <f t="shared" si="11"/>
        <v>0</v>
      </c>
      <c r="R31" s="121">
        <f>SUM(R27:R30)</f>
        <v>119</v>
      </c>
    </row>
    <row r="32" spans="1:18" s="122" customFormat="1" x14ac:dyDescent="0.2">
      <c r="A32" s="74" t="s">
        <v>214</v>
      </c>
      <c r="B32" s="74">
        <f>SUM(B30:B31)</f>
        <v>319</v>
      </c>
      <c r="C32" s="36">
        <f t="shared" ref="C32:H32" si="12">SUM(C30:C31)</f>
        <v>283</v>
      </c>
      <c r="D32" s="120">
        <f t="shared" si="12"/>
        <v>45</v>
      </c>
      <c r="E32" s="120">
        <f t="shared" si="12"/>
        <v>215</v>
      </c>
      <c r="F32" s="120">
        <f t="shared" si="12"/>
        <v>6</v>
      </c>
      <c r="G32" s="120">
        <f t="shared" si="12"/>
        <v>17</v>
      </c>
      <c r="H32" s="38">
        <f t="shared" si="12"/>
        <v>0</v>
      </c>
      <c r="I32" s="121">
        <f>SUM(I30:I31)</f>
        <v>36</v>
      </c>
      <c r="J32" s="72" t="s">
        <v>152</v>
      </c>
      <c r="K32" s="73">
        <v>123</v>
      </c>
      <c r="L32" s="49">
        <v>108</v>
      </c>
      <c r="M32" s="50">
        <v>56</v>
      </c>
      <c r="N32" s="50">
        <v>36</v>
      </c>
      <c r="O32" s="50">
        <v>4</v>
      </c>
      <c r="P32" s="50">
        <v>12</v>
      </c>
      <c r="Q32" s="38">
        <v>0</v>
      </c>
      <c r="R32" s="25">
        <v>15</v>
      </c>
    </row>
    <row r="33" spans="1:18" x14ac:dyDescent="0.2">
      <c r="A33" s="72" t="s">
        <v>89</v>
      </c>
      <c r="B33" s="73">
        <v>167</v>
      </c>
      <c r="C33" s="36">
        <v>137</v>
      </c>
      <c r="D33" s="37">
        <v>83</v>
      </c>
      <c r="E33" s="37">
        <v>35</v>
      </c>
      <c r="F33" s="37">
        <v>9</v>
      </c>
      <c r="G33" s="37">
        <v>10</v>
      </c>
      <c r="H33" s="38">
        <v>0</v>
      </c>
      <c r="I33" s="25">
        <v>30</v>
      </c>
      <c r="J33" s="72" t="s">
        <v>153</v>
      </c>
      <c r="K33" s="118">
        <v>136</v>
      </c>
      <c r="L33" s="49">
        <v>112</v>
      </c>
      <c r="M33" s="50">
        <v>64</v>
      </c>
      <c r="N33" s="50">
        <v>37</v>
      </c>
      <c r="O33" s="50">
        <v>8</v>
      </c>
      <c r="P33" s="50">
        <v>3</v>
      </c>
      <c r="Q33" s="53">
        <v>1</v>
      </c>
      <c r="R33" s="25">
        <v>23</v>
      </c>
    </row>
    <row r="34" spans="1:18" x14ac:dyDescent="0.2">
      <c r="A34" s="72" t="s">
        <v>90</v>
      </c>
      <c r="B34" s="73">
        <v>251</v>
      </c>
      <c r="C34" s="36">
        <v>190</v>
      </c>
      <c r="D34" s="37">
        <v>93</v>
      </c>
      <c r="E34" s="37">
        <v>71</v>
      </c>
      <c r="F34" s="37">
        <v>13</v>
      </c>
      <c r="G34" s="37">
        <v>13</v>
      </c>
      <c r="H34" s="38">
        <v>0</v>
      </c>
      <c r="I34" s="25">
        <v>61</v>
      </c>
      <c r="J34" s="72" t="s">
        <v>154</v>
      </c>
      <c r="K34" s="73">
        <v>110</v>
      </c>
      <c r="L34" s="36">
        <v>90</v>
      </c>
      <c r="M34" s="37">
        <v>51</v>
      </c>
      <c r="N34" s="37">
        <v>24</v>
      </c>
      <c r="O34" s="37">
        <v>5</v>
      </c>
      <c r="P34" s="37">
        <v>10</v>
      </c>
      <c r="Q34" s="38">
        <v>0</v>
      </c>
      <c r="R34" s="25">
        <v>20</v>
      </c>
    </row>
    <row r="35" spans="1:18" s="122" customFormat="1" x14ac:dyDescent="0.2">
      <c r="A35" s="74" t="s">
        <v>214</v>
      </c>
      <c r="B35" s="74">
        <f>SUM(B33:B34)</f>
        <v>418</v>
      </c>
      <c r="C35" s="36">
        <f t="shared" ref="C35:H35" si="13">SUM(C33:C34)</f>
        <v>327</v>
      </c>
      <c r="D35" s="120">
        <f t="shared" si="13"/>
        <v>176</v>
      </c>
      <c r="E35" s="120">
        <f t="shared" si="13"/>
        <v>106</v>
      </c>
      <c r="F35" s="120">
        <f t="shared" si="13"/>
        <v>22</v>
      </c>
      <c r="G35" s="120">
        <f t="shared" si="13"/>
        <v>23</v>
      </c>
      <c r="H35" s="38">
        <f t="shared" si="13"/>
        <v>0</v>
      </c>
      <c r="I35" s="121">
        <f>SUM(I33:I34)</f>
        <v>91</v>
      </c>
      <c r="J35" s="72" t="s">
        <v>155</v>
      </c>
      <c r="K35" s="73">
        <v>402</v>
      </c>
      <c r="L35" s="36">
        <v>330</v>
      </c>
      <c r="M35" s="37">
        <v>162</v>
      </c>
      <c r="N35" s="37">
        <v>116</v>
      </c>
      <c r="O35" s="37">
        <v>24</v>
      </c>
      <c r="P35" s="37">
        <v>28</v>
      </c>
      <c r="Q35" s="38">
        <v>0</v>
      </c>
      <c r="R35" s="25">
        <v>72</v>
      </c>
    </row>
    <row r="36" spans="1:18" x14ac:dyDescent="0.2">
      <c r="A36" s="72" t="s">
        <v>91</v>
      </c>
      <c r="B36" s="73">
        <v>143</v>
      </c>
      <c r="C36" s="36">
        <v>107</v>
      </c>
      <c r="D36" s="37">
        <v>78</v>
      </c>
      <c r="E36" s="37">
        <v>15</v>
      </c>
      <c r="F36" s="37">
        <v>9</v>
      </c>
      <c r="G36" s="37">
        <v>5</v>
      </c>
      <c r="H36" s="38">
        <v>0</v>
      </c>
      <c r="I36" s="25">
        <v>36</v>
      </c>
      <c r="J36" s="74" t="s">
        <v>215</v>
      </c>
      <c r="K36" s="73">
        <f>SUM(K32:K35)</f>
        <v>771</v>
      </c>
      <c r="L36" s="36">
        <f t="shared" ref="L36:Q36" si="14">SUM(L32:L35)</f>
        <v>640</v>
      </c>
      <c r="M36" s="120">
        <f t="shared" si="14"/>
        <v>333</v>
      </c>
      <c r="N36" s="120">
        <f t="shared" si="14"/>
        <v>213</v>
      </c>
      <c r="O36" s="120">
        <f t="shared" si="14"/>
        <v>41</v>
      </c>
      <c r="P36" s="120">
        <f t="shared" si="14"/>
        <v>53</v>
      </c>
      <c r="Q36" s="38">
        <f t="shared" si="14"/>
        <v>1</v>
      </c>
      <c r="R36" s="121">
        <f>SUM(R32:R35)</f>
        <v>130</v>
      </c>
    </row>
    <row r="37" spans="1:18" x14ac:dyDescent="0.2">
      <c r="A37" s="72" t="s">
        <v>92</v>
      </c>
      <c r="B37" s="73">
        <v>268</v>
      </c>
      <c r="C37" s="36">
        <v>197</v>
      </c>
      <c r="D37" s="37">
        <v>144</v>
      </c>
      <c r="E37" s="37">
        <v>33</v>
      </c>
      <c r="F37" s="37">
        <v>11</v>
      </c>
      <c r="G37" s="37">
        <v>9</v>
      </c>
      <c r="H37" s="38">
        <v>0</v>
      </c>
      <c r="I37" s="25">
        <v>71</v>
      </c>
      <c r="J37" s="123" t="s">
        <v>216</v>
      </c>
      <c r="K37" s="74">
        <f>SUM(K36,K31,K26,K21,K16,K11)</f>
        <v>4936</v>
      </c>
      <c r="L37" s="36">
        <f t="shared" ref="L37:Q37" si="15">SUM(L36,L31,L26,L21,L16,L11)</f>
        <v>4242</v>
      </c>
      <c r="M37" s="120">
        <f t="shared" si="15"/>
        <v>2058</v>
      </c>
      <c r="N37" s="120">
        <f t="shared" si="15"/>
        <v>1585</v>
      </c>
      <c r="O37" s="120">
        <f t="shared" si="15"/>
        <v>267</v>
      </c>
      <c r="P37" s="120">
        <f t="shared" si="15"/>
        <v>332</v>
      </c>
      <c r="Q37" s="38">
        <f t="shared" si="15"/>
        <v>5</v>
      </c>
      <c r="R37" s="121">
        <f>SUM(R36,R31,R26,R21,R16,R11)</f>
        <v>689</v>
      </c>
    </row>
    <row r="38" spans="1:18" x14ac:dyDescent="0.2">
      <c r="A38" s="72" t="s">
        <v>93</v>
      </c>
      <c r="B38" s="73">
        <v>282</v>
      </c>
      <c r="C38" s="36">
        <v>200</v>
      </c>
      <c r="D38" s="37">
        <v>137</v>
      </c>
      <c r="E38" s="37">
        <v>38</v>
      </c>
      <c r="F38" s="37">
        <v>11</v>
      </c>
      <c r="G38" s="37">
        <v>14</v>
      </c>
      <c r="H38" s="38">
        <v>0</v>
      </c>
      <c r="I38" s="25">
        <v>82</v>
      </c>
      <c r="J38" s="72" t="s">
        <v>156</v>
      </c>
      <c r="K38" s="118">
        <v>226</v>
      </c>
      <c r="L38" s="49">
        <v>206</v>
      </c>
      <c r="M38" s="50">
        <v>82</v>
      </c>
      <c r="N38" s="50">
        <v>97</v>
      </c>
      <c r="O38" s="50">
        <v>12</v>
      </c>
      <c r="P38" s="50">
        <v>15</v>
      </c>
      <c r="Q38" s="38">
        <v>0</v>
      </c>
      <c r="R38" s="25">
        <v>20</v>
      </c>
    </row>
    <row r="39" spans="1:18" s="122" customFormat="1" x14ac:dyDescent="0.2">
      <c r="A39" s="74" t="s">
        <v>215</v>
      </c>
      <c r="B39" s="74">
        <f>SUM(B36:B38)</f>
        <v>693</v>
      </c>
      <c r="C39" s="36">
        <f t="shared" ref="C39:H39" si="16">SUM(C36:C38)</f>
        <v>504</v>
      </c>
      <c r="D39" s="120">
        <f t="shared" si="16"/>
        <v>359</v>
      </c>
      <c r="E39" s="120">
        <f t="shared" si="16"/>
        <v>86</v>
      </c>
      <c r="F39" s="120">
        <f t="shared" si="16"/>
        <v>31</v>
      </c>
      <c r="G39" s="120">
        <f t="shared" si="16"/>
        <v>28</v>
      </c>
      <c r="H39" s="38">
        <f t="shared" si="16"/>
        <v>0</v>
      </c>
      <c r="I39" s="121">
        <f>SUM(I36:I38)</f>
        <v>189</v>
      </c>
      <c r="J39" s="72" t="s">
        <v>157</v>
      </c>
      <c r="K39" s="118">
        <v>250</v>
      </c>
      <c r="L39" s="49">
        <v>231</v>
      </c>
      <c r="M39" s="50">
        <v>80</v>
      </c>
      <c r="N39" s="50">
        <v>115</v>
      </c>
      <c r="O39" s="50">
        <v>14</v>
      </c>
      <c r="P39" s="50">
        <v>22</v>
      </c>
      <c r="Q39" s="38">
        <v>0</v>
      </c>
      <c r="R39" s="25">
        <v>19</v>
      </c>
    </row>
    <row r="40" spans="1:18" x14ac:dyDescent="0.2">
      <c r="A40" s="72" t="s">
        <v>94</v>
      </c>
      <c r="B40" s="73">
        <v>218</v>
      </c>
      <c r="C40" s="36">
        <v>166</v>
      </c>
      <c r="D40" s="37">
        <v>92</v>
      </c>
      <c r="E40" s="37">
        <v>53</v>
      </c>
      <c r="F40" s="37">
        <v>14</v>
      </c>
      <c r="G40" s="37">
        <v>7</v>
      </c>
      <c r="H40" s="38">
        <v>1</v>
      </c>
      <c r="I40" s="25">
        <v>51</v>
      </c>
      <c r="J40" s="74" t="s">
        <v>214</v>
      </c>
      <c r="K40" s="124">
        <f>SUM(K38:K39)</f>
        <v>476</v>
      </c>
      <c r="L40" s="36">
        <f t="shared" ref="L40:Q40" si="17">SUM(L38:L39)</f>
        <v>437</v>
      </c>
      <c r="M40" s="120">
        <f t="shared" si="17"/>
        <v>162</v>
      </c>
      <c r="N40" s="120">
        <f t="shared" si="17"/>
        <v>212</v>
      </c>
      <c r="O40" s="120">
        <f t="shared" si="17"/>
        <v>26</v>
      </c>
      <c r="P40" s="120">
        <f t="shared" si="17"/>
        <v>37</v>
      </c>
      <c r="Q40" s="38">
        <f t="shared" si="17"/>
        <v>0</v>
      </c>
      <c r="R40" s="121">
        <f>SUM(R38:R39)</f>
        <v>39</v>
      </c>
    </row>
    <row r="41" spans="1:18" x14ac:dyDescent="0.2">
      <c r="A41" s="72" t="s">
        <v>95</v>
      </c>
      <c r="B41" s="73">
        <v>172</v>
      </c>
      <c r="C41" s="36">
        <v>134</v>
      </c>
      <c r="D41" s="37">
        <v>73</v>
      </c>
      <c r="E41" s="37">
        <v>42</v>
      </c>
      <c r="F41" s="37">
        <v>12</v>
      </c>
      <c r="G41" s="37">
        <v>7</v>
      </c>
      <c r="H41" s="38">
        <v>0</v>
      </c>
      <c r="I41" s="25">
        <v>38</v>
      </c>
      <c r="J41" s="72" t="s">
        <v>158</v>
      </c>
      <c r="K41" s="73">
        <v>277</v>
      </c>
      <c r="L41" s="36">
        <v>240</v>
      </c>
      <c r="M41" s="37">
        <v>66</v>
      </c>
      <c r="N41" s="37">
        <v>147</v>
      </c>
      <c r="O41" s="37">
        <v>12</v>
      </c>
      <c r="P41" s="37">
        <v>15</v>
      </c>
      <c r="Q41" s="38">
        <v>0</v>
      </c>
      <c r="R41" s="25">
        <v>37</v>
      </c>
    </row>
    <row r="42" spans="1:18" x14ac:dyDescent="0.2">
      <c r="A42" s="72" t="s">
        <v>96</v>
      </c>
      <c r="B42" s="73">
        <v>291</v>
      </c>
      <c r="C42" s="36">
        <v>236</v>
      </c>
      <c r="D42" s="37">
        <v>144</v>
      </c>
      <c r="E42" s="37">
        <v>61</v>
      </c>
      <c r="F42" s="37">
        <v>22</v>
      </c>
      <c r="G42" s="37">
        <v>9</v>
      </c>
      <c r="H42" s="38">
        <v>0</v>
      </c>
      <c r="I42" s="25">
        <v>55</v>
      </c>
      <c r="J42" s="74" t="s">
        <v>214</v>
      </c>
      <c r="K42" s="74">
        <f>SUM(K41)</f>
        <v>277</v>
      </c>
      <c r="L42" s="36">
        <f t="shared" ref="L42:Q42" si="18">SUM(L41)</f>
        <v>240</v>
      </c>
      <c r="M42" s="120">
        <f t="shared" si="18"/>
        <v>66</v>
      </c>
      <c r="N42" s="120">
        <f t="shared" si="18"/>
        <v>147</v>
      </c>
      <c r="O42" s="120">
        <f t="shared" si="18"/>
        <v>12</v>
      </c>
      <c r="P42" s="120">
        <f t="shared" si="18"/>
        <v>15</v>
      </c>
      <c r="Q42" s="38">
        <f t="shared" si="18"/>
        <v>0</v>
      </c>
      <c r="R42" s="121">
        <f>SUM(R41)</f>
        <v>37</v>
      </c>
    </row>
    <row r="43" spans="1:18" x14ac:dyDescent="0.2">
      <c r="A43" s="72" t="s">
        <v>97</v>
      </c>
      <c r="B43" s="73">
        <v>214</v>
      </c>
      <c r="C43" s="36">
        <v>175</v>
      </c>
      <c r="D43" s="37">
        <v>88</v>
      </c>
      <c r="E43" s="37">
        <v>66</v>
      </c>
      <c r="F43" s="37">
        <v>11</v>
      </c>
      <c r="G43" s="37">
        <v>10</v>
      </c>
      <c r="H43" s="38">
        <v>0</v>
      </c>
      <c r="I43" s="25">
        <v>39</v>
      </c>
      <c r="J43" s="72" t="s">
        <v>159</v>
      </c>
      <c r="K43" s="73">
        <v>361</v>
      </c>
      <c r="L43" s="36">
        <v>316</v>
      </c>
      <c r="M43" s="37">
        <v>88</v>
      </c>
      <c r="N43" s="37">
        <v>200</v>
      </c>
      <c r="O43" s="37">
        <v>14</v>
      </c>
      <c r="P43" s="37">
        <v>14</v>
      </c>
      <c r="Q43" s="38">
        <v>0</v>
      </c>
      <c r="R43" s="25">
        <v>45</v>
      </c>
    </row>
    <row r="44" spans="1:18" s="122" customFormat="1" x14ac:dyDescent="0.2">
      <c r="A44" s="74" t="s">
        <v>215</v>
      </c>
      <c r="B44" s="74">
        <f>SUM(B40:B43)</f>
        <v>895</v>
      </c>
      <c r="C44" s="36">
        <f t="shared" ref="C44:H44" si="19">SUM(C40:C43)</f>
        <v>711</v>
      </c>
      <c r="D44" s="120">
        <f t="shared" si="19"/>
        <v>397</v>
      </c>
      <c r="E44" s="120">
        <f t="shared" si="19"/>
        <v>222</v>
      </c>
      <c r="F44" s="120">
        <f t="shared" si="19"/>
        <v>59</v>
      </c>
      <c r="G44" s="120">
        <f t="shared" si="19"/>
        <v>33</v>
      </c>
      <c r="H44" s="38">
        <f t="shared" si="19"/>
        <v>1</v>
      </c>
      <c r="I44" s="121">
        <f>SUM(I40:I43)</f>
        <v>183</v>
      </c>
      <c r="J44" s="72" t="s">
        <v>160</v>
      </c>
      <c r="K44" s="73">
        <v>385</v>
      </c>
      <c r="L44" s="36">
        <v>332</v>
      </c>
      <c r="M44" s="37">
        <v>94</v>
      </c>
      <c r="N44" s="37">
        <v>170</v>
      </c>
      <c r="O44" s="37">
        <v>18</v>
      </c>
      <c r="P44" s="37">
        <v>50</v>
      </c>
      <c r="Q44" s="38">
        <v>0</v>
      </c>
      <c r="R44" s="25">
        <v>53</v>
      </c>
    </row>
    <row r="45" spans="1:18" x14ac:dyDescent="0.2">
      <c r="A45" s="72" t="s">
        <v>98</v>
      </c>
      <c r="B45" s="73">
        <v>99</v>
      </c>
      <c r="C45" s="36">
        <v>75</v>
      </c>
      <c r="D45" s="37">
        <v>51</v>
      </c>
      <c r="E45" s="37">
        <v>12</v>
      </c>
      <c r="F45" s="37">
        <v>4</v>
      </c>
      <c r="G45" s="37">
        <v>8</v>
      </c>
      <c r="H45" s="38">
        <v>0</v>
      </c>
      <c r="I45" s="25">
        <v>24</v>
      </c>
      <c r="J45" s="74" t="s">
        <v>214</v>
      </c>
      <c r="K45" s="74">
        <f>SUM(K43:K44)</f>
        <v>746</v>
      </c>
      <c r="L45" s="36">
        <f t="shared" ref="L45:Q45" si="20">SUM(L43:L44)</f>
        <v>648</v>
      </c>
      <c r="M45" s="120">
        <f t="shared" si="20"/>
        <v>182</v>
      </c>
      <c r="N45" s="120">
        <f t="shared" si="20"/>
        <v>370</v>
      </c>
      <c r="O45" s="120">
        <f t="shared" si="20"/>
        <v>32</v>
      </c>
      <c r="P45" s="120">
        <f t="shared" si="20"/>
        <v>64</v>
      </c>
      <c r="Q45" s="38">
        <f t="shared" si="20"/>
        <v>0</v>
      </c>
      <c r="R45" s="121">
        <f>SUM(R43:R44)</f>
        <v>98</v>
      </c>
    </row>
    <row r="46" spans="1:18" x14ac:dyDescent="0.2">
      <c r="A46" s="72" t="s">
        <v>99</v>
      </c>
      <c r="B46" s="73">
        <v>209</v>
      </c>
      <c r="C46" s="36">
        <v>148</v>
      </c>
      <c r="D46" s="37">
        <v>84</v>
      </c>
      <c r="E46" s="37">
        <v>48</v>
      </c>
      <c r="F46" s="37">
        <v>11</v>
      </c>
      <c r="G46" s="37">
        <v>5</v>
      </c>
      <c r="H46" s="38">
        <v>0</v>
      </c>
      <c r="I46" s="25">
        <v>61</v>
      </c>
      <c r="J46" s="72" t="s">
        <v>161</v>
      </c>
      <c r="K46" s="73">
        <v>250</v>
      </c>
      <c r="L46" s="49">
        <v>234</v>
      </c>
      <c r="M46" s="37">
        <v>79</v>
      </c>
      <c r="N46" s="50">
        <v>122</v>
      </c>
      <c r="O46" s="37">
        <v>12</v>
      </c>
      <c r="P46" s="37">
        <v>21</v>
      </c>
      <c r="Q46" s="38">
        <v>0</v>
      </c>
      <c r="R46" s="25">
        <v>16</v>
      </c>
    </row>
    <row r="47" spans="1:18" x14ac:dyDescent="0.2">
      <c r="A47" s="72" t="s">
        <v>100</v>
      </c>
      <c r="B47" s="73">
        <v>266</v>
      </c>
      <c r="C47" s="36">
        <v>203</v>
      </c>
      <c r="D47" s="37">
        <v>98</v>
      </c>
      <c r="E47" s="37">
        <v>71</v>
      </c>
      <c r="F47" s="37">
        <v>27</v>
      </c>
      <c r="G47" s="37">
        <v>7</v>
      </c>
      <c r="H47" s="38">
        <v>0</v>
      </c>
      <c r="I47" s="25">
        <v>63</v>
      </c>
      <c r="J47" s="72" t="s">
        <v>162</v>
      </c>
      <c r="K47" s="73">
        <v>222</v>
      </c>
      <c r="L47" s="49">
        <v>210</v>
      </c>
      <c r="M47" s="50">
        <v>50</v>
      </c>
      <c r="N47" s="37">
        <v>121</v>
      </c>
      <c r="O47" s="37">
        <v>7</v>
      </c>
      <c r="P47" s="37">
        <v>32</v>
      </c>
      <c r="Q47" s="38">
        <v>0</v>
      </c>
      <c r="R47" s="25">
        <v>12</v>
      </c>
    </row>
    <row r="48" spans="1:18" s="122" customFormat="1" x14ac:dyDescent="0.2">
      <c r="A48" s="74" t="s">
        <v>215</v>
      </c>
      <c r="B48" s="74">
        <f>SUM(B45:B47)</f>
        <v>574</v>
      </c>
      <c r="C48" s="36">
        <f t="shared" ref="C48:H48" si="21">SUM(C45:C47)</f>
        <v>426</v>
      </c>
      <c r="D48" s="120">
        <f t="shared" si="21"/>
        <v>233</v>
      </c>
      <c r="E48" s="120">
        <f t="shared" si="21"/>
        <v>131</v>
      </c>
      <c r="F48" s="120">
        <f t="shared" si="21"/>
        <v>42</v>
      </c>
      <c r="G48" s="120">
        <f t="shared" si="21"/>
        <v>20</v>
      </c>
      <c r="H48" s="38">
        <f t="shared" si="21"/>
        <v>0</v>
      </c>
      <c r="I48" s="121">
        <f>SUM(I45:I47)</f>
        <v>148</v>
      </c>
      <c r="J48" s="74" t="s">
        <v>214</v>
      </c>
      <c r="K48" s="74">
        <f>SUM(K46:K47)</f>
        <v>472</v>
      </c>
      <c r="L48" s="36">
        <f t="shared" ref="L48:Q48" si="22">SUM(L46:L47)</f>
        <v>444</v>
      </c>
      <c r="M48" s="120">
        <f t="shared" si="22"/>
        <v>129</v>
      </c>
      <c r="N48" s="120">
        <f t="shared" si="22"/>
        <v>243</v>
      </c>
      <c r="O48" s="120">
        <f t="shared" si="22"/>
        <v>19</v>
      </c>
      <c r="P48" s="120">
        <f t="shared" si="22"/>
        <v>53</v>
      </c>
      <c r="Q48" s="38">
        <f t="shared" si="22"/>
        <v>0</v>
      </c>
      <c r="R48" s="121">
        <f>SUM(R46:R47)</f>
        <v>28</v>
      </c>
    </row>
    <row r="49" spans="1:18" x14ac:dyDescent="0.2">
      <c r="A49" s="72" t="s">
        <v>101</v>
      </c>
      <c r="B49" s="73">
        <v>75</v>
      </c>
      <c r="C49" s="36">
        <v>45</v>
      </c>
      <c r="D49" s="37">
        <v>38</v>
      </c>
      <c r="E49" s="37">
        <v>5</v>
      </c>
      <c r="F49" s="37">
        <v>1</v>
      </c>
      <c r="G49" s="37">
        <v>1</v>
      </c>
      <c r="H49" s="38">
        <v>1</v>
      </c>
      <c r="I49" s="25">
        <v>29</v>
      </c>
      <c r="J49" s="72" t="s">
        <v>163</v>
      </c>
      <c r="K49" s="73">
        <v>525</v>
      </c>
      <c r="L49" s="36">
        <v>429</v>
      </c>
      <c r="M49" s="37">
        <v>192</v>
      </c>
      <c r="N49" s="37">
        <v>172</v>
      </c>
      <c r="O49" s="37">
        <v>38</v>
      </c>
      <c r="P49" s="37">
        <v>27</v>
      </c>
      <c r="Q49" s="38">
        <v>0</v>
      </c>
      <c r="R49" s="25">
        <v>96</v>
      </c>
    </row>
    <row r="50" spans="1:18" x14ac:dyDescent="0.2">
      <c r="A50" s="72" t="s">
        <v>102</v>
      </c>
      <c r="B50" s="73">
        <v>161</v>
      </c>
      <c r="C50" s="36">
        <v>133</v>
      </c>
      <c r="D50" s="37">
        <v>70</v>
      </c>
      <c r="E50" s="37">
        <v>42</v>
      </c>
      <c r="F50" s="37">
        <v>14</v>
      </c>
      <c r="G50" s="37">
        <v>7</v>
      </c>
      <c r="H50" s="38">
        <v>0</v>
      </c>
      <c r="I50" s="25">
        <v>28</v>
      </c>
      <c r="J50" s="72" t="s">
        <v>164</v>
      </c>
      <c r="K50" s="73">
        <v>364</v>
      </c>
      <c r="L50" s="36">
        <v>306</v>
      </c>
      <c r="M50" s="37">
        <v>183</v>
      </c>
      <c r="N50" s="37">
        <v>92</v>
      </c>
      <c r="O50" s="37">
        <v>19</v>
      </c>
      <c r="P50" s="37">
        <v>12</v>
      </c>
      <c r="Q50" s="38">
        <v>0</v>
      </c>
      <c r="R50" s="25">
        <v>58</v>
      </c>
    </row>
    <row r="51" spans="1:18" x14ac:dyDescent="0.2">
      <c r="A51" s="72" t="s">
        <v>103</v>
      </c>
      <c r="B51" s="73">
        <v>272</v>
      </c>
      <c r="C51" s="36">
        <v>203</v>
      </c>
      <c r="D51" s="37">
        <v>133</v>
      </c>
      <c r="E51" s="37">
        <v>42</v>
      </c>
      <c r="F51" s="37">
        <v>22</v>
      </c>
      <c r="G51" s="37">
        <v>6</v>
      </c>
      <c r="H51" s="38">
        <v>1</v>
      </c>
      <c r="I51" s="25">
        <v>68</v>
      </c>
      <c r="J51" s="72" t="s">
        <v>165</v>
      </c>
      <c r="K51" s="73">
        <v>5</v>
      </c>
      <c r="L51" s="36">
        <v>4</v>
      </c>
      <c r="M51" s="37">
        <v>2</v>
      </c>
      <c r="N51" s="37">
        <v>1</v>
      </c>
      <c r="O51" s="37">
        <v>0</v>
      </c>
      <c r="P51" s="37">
        <v>1</v>
      </c>
      <c r="Q51" s="38">
        <v>0</v>
      </c>
      <c r="R51" s="25">
        <v>1</v>
      </c>
    </row>
    <row r="52" spans="1:18" s="122" customFormat="1" x14ac:dyDescent="0.2">
      <c r="A52" s="74" t="s">
        <v>215</v>
      </c>
      <c r="B52" s="74">
        <f>SUM(B49:B51)</f>
        <v>508</v>
      </c>
      <c r="C52" s="36">
        <f t="shared" ref="C52:H52" si="23">SUM(C49:C51)</f>
        <v>381</v>
      </c>
      <c r="D52" s="120">
        <f t="shared" si="23"/>
        <v>241</v>
      </c>
      <c r="E52" s="120">
        <f t="shared" si="23"/>
        <v>89</v>
      </c>
      <c r="F52" s="120">
        <f t="shared" si="23"/>
        <v>37</v>
      </c>
      <c r="G52" s="120">
        <f t="shared" si="23"/>
        <v>14</v>
      </c>
      <c r="H52" s="38">
        <f t="shared" si="23"/>
        <v>2</v>
      </c>
      <c r="I52" s="121">
        <f>SUM(I49:I51)</f>
        <v>125</v>
      </c>
      <c r="J52" s="72" t="s">
        <v>166</v>
      </c>
      <c r="K52" s="73">
        <v>449</v>
      </c>
      <c r="L52" s="36">
        <v>372</v>
      </c>
      <c r="M52" s="37">
        <v>193</v>
      </c>
      <c r="N52" s="37">
        <v>127</v>
      </c>
      <c r="O52" s="37">
        <v>27</v>
      </c>
      <c r="P52" s="37">
        <v>25</v>
      </c>
      <c r="Q52" s="38">
        <v>0</v>
      </c>
      <c r="R52" s="25">
        <v>77</v>
      </c>
    </row>
    <row r="53" spans="1:18" s="122" customFormat="1" x14ac:dyDescent="0.2">
      <c r="A53" s="123" t="s">
        <v>216</v>
      </c>
      <c r="B53" s="74">
        <f>SUM(B52,B48,B44,B39)</f>
        <v>2670</v>
      </c>
      <c r="C53" s="36">
        <f t="shared" ref="C53:H53" si="24">SUM(C52,C48,C44,C39)</f>
        <v>2022</v>
      </c>
      <c r="D53" s="120">
        <f t="shared" si="24"/>
        <v>1230</v>
      </c>
      <c r="E53" s="120">
        <f t="shared" si="24"/>
        <v>528</v>
      </c>
      <c r="F53" s="120">
        <f t="shared" si="24"/>
        <v>169</v>
      </c>
      <c r="G53" s="120">
        <f t="shared" si="24"/>
        <v>95</v>
      </c>
      <c r="H53" s="38">
        <f t="shared" si="24"/>
        <v>3</v>
      </c>
      <c r="I53" s="121">
        <f>SUM(I52,I48,I44,I39)</f>
        <v>645</v>
      </c>
      <c r="J53" s="72" t="s">
        <v>167</v>
      </c>
      <c r="K53" s="73">
        <v>321</v>
      </c>
      <c r="L53" s="36">
        <v>251</v>
      </c>
      <c r="M53" s="37">
        <v>134</v>
      </c>
      <c r="N53" s="37">
        <v>79</v>
      </c>
      <c r="O53" s="37">
        <v>21</v>
      </c>
      <c r="P53" s="37">
        <v>17</v>
      </c>
      <c r="Q53" s="38">
        <v>0</v>
      </c>
      <c r="R53" s="25">
        <v>70</v>
      </c>
    </row>
    <row r="54" spans="1:18" x14ac:dyDescent="0.2">
      <c r="A54" s="72" t="s">
        <v>104</v>
      </c>
      <c r="B54" s="73">
        <v>259</v>
      </c>
      <c r="C54" s="36">
        <v>235</v>
      </c>
      <c r="D54" s="37">
        <v>52</v>
      </c>
      <c r="E54" s="37">
        <v>138</v>
      </c>
      <c r="F54" s="37">
        <v>15</v>
      </c>
      <c r="G54" s="37">
        <v>30</v>
      </c>
      <c r="H54" s="38">
        <v>0</v>
      </c>
      <c r="I54" s="25">
        <v>24</v>
      </c>
      <c r="J54" s="72" t="s">
        <v>168</v>
      </c>
      <c r="K54" s="73">
        <v>320</v>
      </c>
      <c r="L54" s="36">
        <v>263</v>
      </c>
      <c r="M54" s="37">
        <v>130</v>
      </c>
      <c r="N54" s="37">
        <v>100</v>
      </c>
      <c r="O54" s="37">
        <v>21</v>
      </c>
      <c r="P54" s="37">
        <v>12</v>
      </c>
      <c r="Q54" s="38">
        <v>0</v>
      </c>
      <c r="R54" s="25">
        <v>57</v>
      </c>
    </row>
    <row r="55" spans="1:18" x14ac:dyDescent="0.2">
      <c r="A55" s="72" t="s">
        <v>105</v>
      </c>
      <c r="B55" s="73">
        <v>185</v>
      </c>
      <c r="C55" s="36">
        <v>167</v>
      </c>
      <c r="D55" s="37">
        <v>44</v>
      </c>
      <c r="E55" s="37">
        <v>98</v>
      </c>
      <c r="F55" s="37">
        <v>12</v>
      </c>
      <c r="G55" s="37">
        <v>13</v>
      </c>
      <c r="H55" s="38">
        <v>0</v>
      </c>
      <c r="I55" s="25">
        <v>18</v>
      </c>
      <c r="J55" s="72" t="s">
        <v>169</v>
      </c>
      <c r="K55" s="73">
        <v>322</v>
      </c>
      <c r="L55" s="36">
        <v>259</v>
      </c>
      <c r="M55" s="37">
        <v>93</v>
      </c>
      <c r="N55" s="37">
        <v>103</v>
      </c>
      <c r="O55" s="37">
        <v>29</v>
      </c>
      <c r="P55" s="37">
        <v>34</v>
      </c>
      <c r="Q55" s="38">
        <v>0</v>
      </c>
      <c r="R55" s="25">
        <v>63</v>
      </c>
    </row>
    <row r="56" spans="1:18" x14ac:dyDescent="0.2">
      <c r="A56" s="72" t="s">
        <v>106</v>
      </c>
      <c r="B56" s="73">
        <v>191</v>
      </c>
      <c r="C56" s="36">
        <v>161</v>
      </c>
      <c r="D56" s="37">
        <v>62</v>
      </c>
      <c r="E56" s="37">
        <v>70</v>
      </c>
      <c r="F56" s="37">
        <v>13</v>
      </c>
      <c r="G56" s="37">
        <v>16</v>
      </c>
      <c r="H56" s="38">
        <v>0</v>
      </c>
      <c r="I56" s="25">
        <v>30</v>
      </c>
      <c r="J56" s="72" t="s">
        <v>170</v>
      </c>
      <c r="K56" s="73">
        <v>374</v>
      </c>
      <c r="L56" s="36">
        <v>311</v>
      </c>
      <c r="M56" s="37">
        <v>123</v>
      </c>
      <c r="N56" s="37">
        <v>135</v>
      </c>
      <c r="O56" s="37">
        <v>32</v>
      </c>
      <c r="P56" s="37">
        <v>21</v>
      </c>
      <c r="Q56" s="38">
        <v>0</v>
      </c>
      <c r="R56" s="25">
        <v>63</v>
      </c>
    </row>
    <row r="57" spans="1:18" x14ac:dyDescent="0.2">
      <c r="A57" s="72" t="s">
        <v>107</v>
      </c>
      <c r="B57" s="73">
        <v>284</v>
      </c>
      <c r="C57" s="36">
        <v>251</v>
      </c>
      <c r="D57" s="37">
        <v>66</v>
      </c>
      <c r="E57" s="37">
        <v>143</v>
      </c>
      <c r="F57" s="37">
        <v>16</v>
      </c>
      <c r="G57" s="37">
        <v>26</v>
      </c>
      <c r="H57" s="38">
        <v>0</v>
      </c>
      <c r="I57" s="25">
        <v>33</v>
      </c>
      <c r="J57" s="72" t="s">
        <v>171</v>
      </c>
      <c r="K57" s="73">
        <v>200</v>
      </c>
      <c r="L57" s="36">
        <v>161</v>
      </c>
      <c r="M57" s="37">
        <v>58</v>
      </c>
      <c r="N57" s="37">
        <v>58</v>
      </c>
      <c r="O57" s="37">
        <v>19</v>
      </c>
      <c r="P57" s="37">
        <v>26</v>
      </c>
      <c r="Q57" s="38">
        <v>0</v>
      </c>
      <c r="R57" s="25">
        <v>39</v>
      </c>
    </row>
    <row r="58" spans="1:18" x14ac:dyDescent="0.2">
      <c r="A58" s="72" t="s">
        <v>108</v>
      </c>
      <c r="B58" s="73">
        <v>181</v>
      </c>
      <c r="C58" s="36">
        <v>155</v>
      </c>
      <c r="D58" s="37">
        <v>40</v>
      </c>
      <c r="E58" s="37">
        <v>95</v>
      </c>
      <c r="F58" s="37">
        <v>10</v>
      </c>
      <c r="G58" s="37">
        <v>10</v>
      </c>
      <c r="H58" s="38">
        <v>0</v>
      </c>
      <c r="I58" s="25">
        <v>26</v>
      </c>
      <c r="J58" s="72" t="s">
        <v>172</v>
      </c>
      <c r="K58" s="73">
        <v>81</v>
      </c>
      <c r="L58" s="36">
        <v>63</v>
      </c>
      <c r="M58" s="37">
        <v>18</v>
      </c>
      <c r="N58" s="37">
        <v>32</v>
      </c>
      <c r="O58" s="37">
        <v>7</v>
      </c>
      <c r="P58" s="37">
        <v>6</v>
      </c>
      <c r="Q58" s="38">
        <v>0</v>
      </c>
      <c r="R58" s="25">
        <v>18</v>
      </c>
    </row>
    <row r="59" spans="1:18" s="122" customFormat="1" x14ac:dyDescent="0.2">
      <c r="A59" s="74" t="s">
        <v>214</v>
      </c>
      <c r="B59" s="74">
        <f>SUM(B54:B58)</f>
        <v>1100</v>
      </c>
      <c r="C59" s="36">
        <f t="shared" ref="C59:H59" si="25">SUM(C54:C58)</f>
        <v>969</v>
      </c>
      <c r="D59" s="120">
        <f t="shared" si="25"/>
        <v>264</v>
      </c>
      <c r="E59" s="120">
        <f t="shared" si="25"/>
        <v>544</v>
      </c>
      <c r="F59" s="120">
        <f t="shared" si="25"/>
        <v>66</v>
      </c>
      <c r="G59" s="120">
        <f t="shared" si="25"/>
        <v>95</v>
      </c>
      <c r="H59" s="38">
        <f t="shared" si="25"/>
        <v>0</v>
      </c>
      <c r="I59" s="121">
        <f>SUM(I54:I58)</f>
        <v>131</v>
      </c>
      <c r="J59" s="74" t="s">
        <v>214</v>
      </c>
      <c r="K59" s="74">
        <f>SUM(K49:K58)</f>
        <v>2961</v>
      </c>
      <c r="L59" s="36">
        <f t="shared" ref="L59:Q59" si="26">SUM(L49:L58)</f>
        <v>2419</v>
      </c>
      <c r="M59" s="120">
        <f t="shared" si="26"/>
        <v>1126</v>
      </c>
      <c r="N59" s="120">
        <f t="shared" si="26"/>
        <v>899</v>
      </c>
      <c r="O59" s="120">
        <f t="shared" si="26"/>
        <v>213</v>
      </c>
      <c r="P59" s="120">
        <f t="shared" si="26"/>
        <v>181</v>
      </c>
      <c r="Q59" s="38">
        <f t="shared" si="26"/>
        <v>0</v>
      </c>
      <c r="R59" s="121">
        <f>SUM(R49:R58)</f>
        <v>542</v>
      </c>
    </row>
    <row r="60" spans="1:18" x14ac:dyDescent="0.2">
      <c r="A60" s="72" t="s">
        <v>109</v>
      </c>
      <c r="B60" s="73">
        <v>234</v>
      </c>
      <c r="C60" s="36">
        <v>207</v>
      </c>
      <c r="D60" s="37">
        <v>82</v>
      </c>
      <c r="E60" s="37">
        <v>98</v>
      </c>
      <c r="F60" s="37">
        <v>11</v>
      </c>
      <c r="G60" s="37">
        <v>16</v>
      </c>
      <c r="H60" s="38">
        <v>0</v>
      </c>
      <c r="I60" s="25">
        <v>27</v>
      </c>
      <c r="J60" s="72" t="s">
        <v>173</v>
      </c>
      <c r="K60" s="73">
        <v>352</v>
      </c>
      <c r="L60" s="36">
        <v>282</v>
      </c>
      <c r="M60" s="37">
        <v>110</v>
      </c>
      <c r="N60" s="37">
        <v>124</v>
      </c>
      <c r="O60" s="37">
        <v>22</v>
      </c>
      <c r="P60" s="37">
        <v>26</v>
      </c>
      <c r="Q60" s="38">
        <v>0</v>
      </c>
      <c r="R60" s="25">
        <v>70</v>
      </c>
    </row>
    <row r="61" spans="1:18" x14ac:dyDescent="0.2">
      <c r="A61" s="72" t="s">
        <v>110</v>
      </c>
      <c r="B61" s="73">
        <v>266</v>
      </c>
      <c r="C61" s="36">
        <v>218</v>
      </c>
      <c r="D61" s="37">
        <v>85</v>
      </c>
      <c r="E61" s="37">
        <v>97</v>
      </c>
      <c r="F61" s="37">
        <v>12</v>
      </c>
      <c r="G61" s="37">
        <v>24</v>
      </c>
      <c r="H61" s="38">
        <v>0</v>
      </c>
      <c r="I61" s="25">
        <v>48</v>
      </c>
      <c r="J61" s="72" t="s">
        <v>174</v>
      </c>
      <c r="K61" s="73">
        <v>303</v>
      </c>
      <c r="L61" s="36">
        <v>253</v>
      </c>
      <c r="M61" s="37">
        <v>94</v>
      </c>
      <c r="N61" s="37">
        <v>125</v>
      </c>
      <c r="O61" s="37">
        <v>9</v>
      </c>
      <c r="P61" s="37">
        <v>25</v>
      </c>
      <c r="Q61" s="38">
        <v>0</v>
      </c>
      <c r="R61" s="25">
        <v>50</v>
      </c>
    </row>
    <row r="62" spans="1:18" s="122" customFormat="1" x14ac:dyDescent="0.2">
      <c r="A62" s="74" t="s">
        <v>215</v>
      </c>
      <c r="B62" s="74">
        <f>SUM(B60:B61)</f>
        <v>500</v>
      </c>
      <c r="C62" s="36">
        <f t="shared" ref="C62:H62" si="27">SUM(C60:C61)</f>
        <v>425</v>
      </c>
      <c r="D62" s="120">
        <f t="shared" si="27"/>
        <v>167</v>
      </c>
      <c r="E62" s="120">
        <f t="shared" si="27"/>
        <v>195</v>
      </c>
      <c r="F62" s="120">
        <f t="shared" si="27"/>
        <v>23</v>
      </c>
      <c r="G62" s="120">
        <f t="shared" si="27"/>
        <v>40</v>
      </c>
      <c r="H62" s="38">
        <f t="shared" si="27"/>
        <v>0</v>
      </c>
      <c r="I62" s="121">
        <f>SUM(I60:I61)</f>
        <v>75</v>
      </c>
      <c r="J62" s="72" t="s">
        <v>175</v>
      </c>
      <c r="K62" s="73">
        <v>368</v>
      </c>
      <c r="L62" s="36">
        <v>307</v>
      </c>
      <c r="M62" s="37">
        <v>145</v>
      </c>
      <c r="N62" s="37">
        <v>114</v>
      </c>
      <c r="O62" s="37">
        <v>28</v>
      </c>
      <c r="P62" s="37">
        <v>20</v>
      </c>
      <c r="Q62" s="38">
        <v>0</v>
      </c>
      <c r="R62" s="25">
        <v>61</v>
      </c>
    </row>
    <row r="63" spans="1:18" x14ac:dyDescent="0.2">
      <c r="A63" s="72" t="s">
        <v>111</v>
      </c>
      <c r="B63" s="73">
        <v>419</v>
      </c>
      <c r="C63" s="36">
        <v>354</v>
      </c>
      <c r="D63" s="37">
        <v>120</v>
      </c>
      <c r="E63" s="37">
        <v>190</v>
      </c>
      <c r="F63" s="37">
        <v>21</v>
      </c>
      <c r="G63" s="37">
        <v>23</v>
      </c>
      <c r="H63" s="38">
        <v>0</v>
      </c>
      <c r="I63" s="25">
        <v>65</v>
      </c>
      <c r="J63" s="74" t="s">
        <v>214</v>
      </c>
      <c r="K63" s="74">
        <f>SUM(K60:K62)</f>
        <v>1023</v>
      </c>
      <c r="L63" s="36">
        <f t="shared" ref="L63:Q63" si="28">SUM(L60:L62)</f>
        <v>842</v>
      </c>
      <c r="M63" s="120">
        <f t="shared" si="28"/>
        <v>349</v>
      </c>
      <c r="N63" s="120">
        <f t="shared" si="28"/>
        <v>363</v>
      </c>
      <c r="O63" s="120">
        <f t="shared" si="28"/>
        <v>59</v>
      </c>
      <c r="P63" s="120">
        <f t="shared" si="28"/>
        <v>71</v>
      </c>
      <c r="Q63" s="38">
        <f t="shared" si="28"/>
        <v>0</v>
      </c>
      <c r="R63" s="121">
        <f>SUM(R60:R62)</f>
        <v>181</v>
      </c>
    </row>
    <row r="64" spans="1:18" x14ac:dyDescent="0.2">
      <c r="A64" s="72" t="s">
        <v>112</v>
      </c>
      <c r="B64" s="73">
        <v>235</v>
      </c>
      <c r="C64" s="36">
        <v>202</v>
      </c>
      <c r="D64" s="37">
        <v>68</v>
      </c>
      <c r="E64" s="37">
        <v>95</v>
      </c>
      <c r="F64" s="37">
        <v>16</v>
      </c>
      <c r="G64" s="37">
        <v>23</v>
      </c>
      <c r="H64" s="38">
        <v>0</v>
      </c>
      <c r="I64" s="25">
        <v>33</v>
      </c>
      <c r="J64" s="72" t="s">
        <v>176</v>
      </c>
      <c r="K64" s="73">
        <v>74</v>
      </c>
      <c r="L64" s="36">
        <v>66</v>
      </c>
      <c r="M64" s="37">
        <v>22</v>
      </c>
      <c r="N64" s="37">
        <v>34</v>
      </c>
      <c r="O64" s="37">
        <v>6</v>
      </c>
      <c r="P64" s="37">
        <v>4</v>
      </c>
      <c r="Q64" s="38">
        <v>0</v>
      </c>
      <c r="R64" s="25">
        <v>8</v>
      </c>
    </row>
    <row r="65" spans="1:18" s="122" customFormat="1" x14ac:dyDescent="0.2">
      <c r="A65" s="74" t="s">
        <v>215</v>
      </c>
      <c r="B65" s="74">
        <f>SUM(B63:B64)</f>
        <v>654</v>
      </c>
      <c r="C65" s="36">
        <f t="shared" ref="C65:H65" si="29">SUM(C63:C64)</f>
        <v>556</v>
      </c>
      <c r="D65" s="120">
        <f t="shared" si="29"/>
        <v>188</v>
      </c>
      <c r="E65" s="120">
        <f t="shared" si="29"/>
        <v>285</v>
      </c>
      <c r="F65" s="120">
        <f t="shared" si="29"/>
        <v>37</v>
      </c>
      <c r="G65" s="120">
        <f t="shared" si="29"/>
        <v>46</v>
      </c>
      <c r="H65" s="38">
        <f t="shared" si="29"/>
        <v>0</v>
      </c>
      <c r="I65" s="121">
        <f>SUM(I63:I64)</f>
        <v>98</v>
      </c>
      <c r="J65" s="72" t="s">
        <v>177</v>
      </c>
      <c r="K65" s="73">
        <v>164</v>
      </c>
      <c r="L65" s="36">
        <v>139</v>
      </c>
      <c r="M65" s="37">
        <v>50</v>
      </c>
      <c r="N65" s="37">
        <v>62</v>
      </c>
      <c r="O65" s="37">
        <v>7</v>
      </c>
      <c r="P65" s="37">
        <v>20</v>
      </c>
      <c r="Q65" s="38">
        <v>0</v>
      </c>
      <c r="R65" s="25">
        <v>25</v>
      </c>
    </row>
    <row r="66" spans="1:18" x14ac:dyDescent="0.2">
      <c r="A66" s="72" t="s">
        <v>113</v>
      </c>
      <c r="B66" s="73">
        <v>358</v>
      </c>
      <c r="C66" s="36">
        <v>312</v>
      </c>
      <c r="D66" s="37">
        <v>135</v>
      </c>
      <c r="E66" s="37">
        <v>132</v>
      </c>
      <c r="F66" s="37">
        <v>19</v>
      </c>
      <c r="G66" s="37">
        <v>26</v>
      </c>
      <c r="H66" s="38">
        <v>0</v>
      </c>
      <c r="I66" s="25">
        <v>46</v>
      </c>
      <c r="J66" s="72" t="s">
        <v>178</v>
      </c>
      <c r="K66" s="73">
        <v>130</v>
      </c>
      <c r="L66" s="36">
        <v>112</v>
      </c>
      <c r="M66" s="37">
        <v>54</v>
      </c>
      <c r="N66" s="37">
        <v>50</v>
      </c>
      <c r="O66" s="37">
        <v>5</v>
      </c>
      <c r="P66" s="37">
        <v>3</v>
      </c>
      <c r="Q66" s="38">
        <v>0</v>
      </c>
      <c r="R66" s="25">
        <v>18</v>
      </c>
    </row>
    <row r="67" spans="1:18" x14ac:dyDescent="0.2">
      <c r="A67" s="72" t="s">
        <v>114</v>
      </c>
      <c r="B67" s="73">
        <v>231</v>
      </c>
      <c r="C67" s="36">
        <v>208</v>
      </c>
      <c r="D67" s="37">
        <v>73</v>
      </c>
      <c r="E67" s="37">
        <v>99</v>
      </c>
      <c r="F67" s="37">
        <v>15</v>
      </c>
      <c r="G67" s="37">
        <v>21</v>
      </c>
      <c r="H67" s="38">
        <v>1</v>
      </c>
      <c r="I67" s="25">
        <v>22</v>
      </c>
      <c r="J67" s="74" t="s">
        <v>214</v>
      </c>
      <c r="K67" s="74">
        <f>SUM(K64:K66)</f>
        <v>368</v>
      </c>
      <c r="L67" s="36">
        <f t="shared" ref="L67:Q67" si="30">SUM(L64:L66)</f>
        <v>317</v>
      </c>
      <c r="M67" s="120">
        <f t="shared" si="30"/>
        <v>126</v>
      </c>
      <c r="N67" s="120">
        <f t="shared" si="30"/>
        <v>146</v>
      </c>
      <c r="O67" s="120">
        <f t="shared" si="30"/>
        <v>18</v>
      </c>
      <c r="P67" s="120">
        <f t="shared" si="30"/>
        <v>27</v>
      </c>
      <c r="Q67" s="38">
        <f t="shared" si="30"/>
        <v>0</v>
      </c>
      <c r="R67" s="121">
        <f>SUM(R64:R66)</f>
        <v>51</v>
      </c>
    </row>
    <row r="68" spans="1:18" s="122" customFormat="1" x14ac:dyDescent="0.2">
      <c r="A68" s="74" t="s">
        <v>215</v>
      </c>
      <c r="B68" s="74">
        <f>SUM(B66:B67)</f>
        <v>589</v>
      </c>
      <c r="C68" s="36">
        <f t="shared" ref="C68:H68" si="31">SUM(C66:C67)</f>
        <v>520</v>
      </c>
      <c r="D68" s="120">
        <f t="shared" si="31"/>
        <v>208</v>
      </c>
      <c r="E68" s="120">
        <f t="shared" si="31"/>
        <v>231</v>
      </c>
      <c r="F68" s="120">
        <f t="shared" si="31"/>
        <v>34</v>
      </c>
      <c r="G68" s="120">
        <f t="shared" si="31"/>
        <v>47</v>
      </c>
      <c r="H68" s="38">
        <f t="shared" si="31"/>
        <v>1</v>
      </c>
      <c r="I68" s="121">
        <f>SUM(I66:I67)</f>
        <v>68</v>
      </c>
      <c r="J68" s="72" t="s">
        <v>179</v>
      </c>
      <c r="K68" s="73">
        <v>392</v>
      </c>
      <c r="L68" s="36">
        <v>291</v>
      </c>
      <c r="M68" s="37">
        <v>112</v>
      </c>
      <c r="N68" s="37">
        <v>119</v>
      </c>
      <c r="O68" s="37">
        <v>25</v>
      </c>
      <c r="P68" s="37">
        <v>35</v>
      </c>
      <c r="Q68" s="38">
        <v>0</v>
      </c>
      <c r="R68" s="25">
        <v>101</v>
      </c>
    </row>
    <row r="69" spans="1:18" x14ac:dyDescent="0.2">
      <c r="A69" s="72" t="s">
        <v>115</v>
      </c>
      <c r="B69" s="73">
        <v>223</v>
      </c>
      <c r="C69" s="36">
        <v>203</v>
      </c>
      <c r="D69" s="37">
        <v>88</v>
      </c>
      <c r="E69" s="37">
        <v>89</v>
      </c>
      <c r="F69" s="37">
        <v>15</v>
      </c>
      <c r="G69" s="37">
        <v>11</v>
      </c>
      <c r="H69" s="38">
        <v>0</v>
      </c>
      <c r="I69" s="25">
        <v>20</v>
      </c>
      <c r="J69" s="72" t="s">
        <v>180</v>
      </c>
      <c r="K69" s="73">
        <v>305</v>
      </c>
      <c r="L69" s="36">
        <v>230</v>
      </c>
      <c r="M69" s="37">
        <v>102</v>
      </c>
      <c r="N69" s="37">
        <v>85</v>
      </c>
      <c r="O69" s="37">
        <v>28</v>
      </c>
      <c r="P69" s="37">
        <v>15</v>
      </c>
      <c r="Q69" s="38">
        <v>0</v>
      </c>
      <c r="R69" s="25">
        <v>75</v>
      </c>
    </row>
    <row r="70" spans="1:18" x14ac:dyDescent="0.2">
      <c r="A70" s="72" t="s">
        <v>116</v>
      </c>
      <c r="B70" s="73">
        <v>293</v>
      </c>
      <c r="C70" s="36">
        <v>262</v>
      </c>
      <c r="D70" s="37">
        <v>89</v>
      </c>
      <c r="E70" s="37">
        <v>120</v>
      </c>
      <c r="F70" s="37">
        <v>19</v>
      </c>
      <c r="G70" s="37">
        <v>34</v>
      </c>
      <c r="H70" s="38">
        <v>0</v>
      </c>
      <c r="I70" s="25">
        <v>31</v>
      </c>
      <c r="J70" s="72" t="s">
        <v>181</v>
      </c>
      <c r="K70" s="73">
        <v>322</v>
      </c>
      <c r="L70" s="36">
        <v>248</v>
      </c>
      <c r="M70" s="37">
        <v>96</v>
      </c>
      <c r="N70" s="37">
        <v>116</v>
      </c>
      <c r="O70" s="37">
        <v>16</v>
      </c>
      <c r="P70" s="37">
        <v>20</v>
      </c>
      <c r="Q70" s="38">
        <v>0</v>
      </c>
      <c r="R70" s="25">
        <v>74</v>
      </c>
    </row>
    <row r="71" spans="1:18" x14ac:dyDescent="0.2">
      <c r="A71" s="72" t="s">
        <v>117</v>
      </c>
      <c r="B71" s="73">
        <v>101</v>
      </c>
      <c r="C71" s="36">
        <v>89</v>
      </c>
      <c r="D71" s="37">
        <v>24</v>
      </c>
      <c r="E71" s="37">
        <v>55</v>
      </c>
      <c r="F71" s="37">
        <v>6</v>
      </c>
      <c r="G71" s="37">
        <v>4</v>
      </c>
      <c r="H71" s="38">
        <v>0</v>
      </c>
      <c r="I71" s="25">
        <v>12</v>
      </c>
      <c r="J71" s="74" t="s">
        <v>214</v>
      </c>
      <c r="K71" s="74">
        <f>SUM(K68:K70)</f>
        <v>1019</v>
      </c>
      <c r="L71" s="36">
        <f t="shared" ref="L71:Q71" si="32">SUM(L68:L70)</f>
        <v>769</v>
      </c>
      <c r="M71" s="120">
        <f t="shared" si="32"/>
        <v>310</v>
      </c>
      <c r="N71" s="120">
        <f t="shared" si="32"/>
        <v>320</v>
      </c>
      <c r="O71" s="120">
        <f t="shared" si="32"/>
        <v>69</v>
      </c>
      <c r="P71" s="120">
        <f t="shared" si="32"/>
        <v>70</v>
      </c>
      <c r="Q71" s="38">
        <f t="shared" si="32"/>
        <v>0</v>
      </c>
      <c r="R71" s="121">
        <f>SUM(R68:R70)</f>
        <v>250</v>
      </c>
    </row>
    <row r="72" spans="1:18" s="122" customFormat="1" x14ac:dyDescent="0.2">
      <c r="A72" s="74" t="s">
        <v>215</v>
      </c>
      <c r="B72" s="74">
        <f>SUM(B69:B71)</f>
        <v>617</v>
      </c>
      <c r="C72" s="36">
        <f t="shared" ref="C72:H72" si="33">SUM(C69:C71)</f>
        <v>554</v>
      </c>
      <c r="D72" s="120">
        <f t="shared" si="33"/>
        <v>201</v>
      </c>
      <c r="E72" s="120">
        <f t="shared" si="33"/>
        <v>264</v>
      </c>
      <c r="F72" s="120">
        <f t="shared" si="33"/>
        <v>40</v>
      </c>
      <c r="G72" s="120">
        <f t="shared" si="33"/>
        <v>49</v>
      </c>
      <c r="H72" s="38">
        <f t="shared" si="33"/>
        <v>0</v>
      </c>
      <c r="I72" s="121">
        <f>SUM(I69:I71)</f>
        <v>63</v>
      </c>
      <c r="J72" s="72" t="s">
        <v>182</v>
      </c>
      <c r="K72" s="73">
        <v>340</v>
      </c>
      <c r="L72" s="36">
        <v>282</v>
      </c>
      <c r="M72" s="37">
        <v>55</v>
      </c>
      <c r="N72" s="37">
        <v>184</v>
      </c>
      <c r="O72" s="37">
        <v>12</v>
      </c>
      <c r="P72" s="37">
        <v>31</v>
      </c>
      <c r="Q72" s="38">
        <v>2</v>
      </c>
      <c r="R72" s="25">
        <v>56</v>
      </c>
    </row>
    <row r="73" spans="1:18" s="122" customFormat="1" x14ac:dyDescent="0.2">
      <c r="A73" s="74" t="s">
        <v>214</v>
      </c>
      <c r="B73" s="74">
        <f>SUM(B72,B68,B65,B62)</f>
        <v>2360</v>
      </c>
      <c r="C73" s="36">
        <f t="shared" ref="C73:H73" si="34">SUM(C72,C68,C65,C62)</f>
        <v>2055</v>
      </c>
      <c r="D73" s="120">
        <f t="shared" si="34"/>
        <v>764</v>
      </c>
      <c r="E73" s="120">
        <f t="shared" si="34"/>
        <v>975</v>
      </c>
      <c r="F73" s="120">
        <f t="shared" si="34"/>
        <v>134</v>
      </c>
      <c r="G73" s="120">
        <f t="shared" si="34"/>
        <v>182</v>
      </c>
      <c r="H73" s="38">
        <f t="shared" si="34"/>
        <v>1</v>
      </c>
      <c r="I73" s="121">
        <f>SUM(I72,I68,I65,I62)</f>
        <v>304</v>
      </c>
      <c r="J73" s="74" t="s">
        <v>214</v>
      </c>
      <c r="K73" s="74">
        <f>SUM(K72)</f>
        <v>340</v>
      </c>
      <c r="L73" s="36">
        <f t="shared" ref="L73:Q73" si="35">SUM(L72)</f>
        <v>282</v>
      </c>
      <c r="M73" s="120">
        <f t="shared" si="35"/>
        <v>55</v>
      </c>
      <c r="N73" s="120">
        <f t="shared" si="35"/>
        <v>184</v>
      </c>
      <c r="O73" s="120">
        <f t="shared" si="35"/>
        <v>12</v>
      </c>
      <c r="P73" s="120">
        <f t="shared" si="35"/>
        <v>31</v>
      </c>
      <c r="Q73" s="38">
        <f t="shared" si="35"/>
        <v>2</v>
      </c>
      <c r="R73" s="121">
        <f>SUM(R72)</f>
        <v>56</v>
      </c>
    </row>
    <row r="74" spans="1:18" x14ac:dyDescent="0.2">
      <c r="A74" s="72" t="s">
        <v>118</v>
      </c>
      <c r="B74" s="73">
        <v>372</v>
      </c>
      <c r="C74" s="49">
        <v>319</v>
      </c>
      <c r="D74" s="37">
        <v>133</v>
      </c>
      <c r="E74" s="50">
        <v>151</v>
      </c>
      <c r="F74" s="37">
        <v>14</v>
      </c>
      <c r="G74" s="37">
        <v>21</v>
      </c>
      <c r="H74" s="38">
        <v>0</v>
      </c>
      <c r="I74" s="25">
        <v>53</v>
      </c>
      <c r="J74" s="72" t="s">
        <v>183</v>
      </c>
      <c r="K74" s="73">
        <v>201</v>
      </c>
      <c r="L74" s="36">
        <v>167</v>
      </c>
      <c r="M74" s="37">
        <v>53</v>
      </c>
      <c r="N74" s="37">
        <v>81</v>
      </c>
      <c r="O74" s="37">
        <v>23</v>
      </c>
      <c r="P74" s="37">
        <v>10</v>
      </c>
      <c r="Q74" s="38">
        <v>0</v>
      </c>
      <c r="R74" s="25">
        <v>34</v>
      </c>
    </row>
    <row r="75" spans="1:18" s="122" customFormat="1" x14ac:dyDescent="0.2">
      <c r="A75" s="74" t="s">
        <v>214</v>
      </c>
      <c r="B75" s="74">
        <f>SUM(B74)</f>
        <v>372</v>
      </c>
      <c r="C75" s="36">
        <f t="shared" ref="C75:H75" si="36">SUM(C74)</f>
        <v>319</v>
      </c>
      <c r="D75" s="120">
        <f t="shared" si="36"/>
        <v>133</v>
      </c>
      <c r="E75" s="120">
        <f t="shared" si="36"/>
        <v>151</v>
      </c>
      <c r="F75" s="120">
        <f t="shared" si="36"/>
        <v>14</v>
      </c>
      <c r="G75" s="120">
        <f t="shared" si="36"/>
        <v>21</v>
      </c>
      <c r="H75" s="38">
        <f t="shared" si="36"/>
        <v>0</v>
      </c>
      <c r="I75" s="121">
        <f>SUM(I74)</f>
        <v>53</v>
      </c>
      <c r="J75" s="72" t="s">
        <v>184</v>
      </c>
      <c r="K75" s="73">
        <v>251</v>
      </c>
      <c r="L75" s="36">
        <v>217</v>
      </c>
      <c r="M75" s="37">
        <v>72</v>
      </c>
      <c r="N75" s="37">
        <v>115</v>
      </c>
      <c r="O75" s="37">
        <v>14</v>
      </c>
      <c r="P75" s="37">
        <v>16</v>
      </c>
      <c r="Q75" s="38">
        <v>0</v>
      </c>
      <c r="R75" s="25">
        <v>34</v>
      </c>
    </row>
    <row r="76" spans="1:18" x14ac:dyDescent="0.2">
      <c r="A76" s="72" t="s">
        <v>119</v>
      </c>
      <c r="B76" s="73">
        <v>157</v>
      </c>
      <c r="C76" s="36">
        <v>134</v>
      </c>
      <c r="D76" s="37">
        <v>32</v>
      </c>
      <c r="E76" s="37">
        <v>87</v>
      </c>
      <c r="F76" s="37">
        <v>11</v>
      </c>
      <c r="G76" s="37">
        <v>4</v>
      </c>
      <c r="H76" s="38">
        <v>0</v>
      </c>
      <c r="I76" s="25">
        <v>23</v>
      </c>
      <c r="J76" s="72" t="s">
        <v>185</v>
      </c>
      <c r="K76" s="73">
        <v>105</v>
      </c>
      <c r="L76" s="36">
        <v>96</v>
      </c>
      <c r="M76" s="37">
        <v>18</v>
      </c>
      <c r="N76" s="37">
        <v>52</v>
      </c>
      <c r="O76" s="37">
        <v>5</v>
      </c>
      <c r="P76" s="37">
        <v>21</v>
      </c>
      <c r="Q76" s="38">
        <v>0</v>
      </c>
      <c r="R76" s="25">
        <v>9</v>
      </c>
    </row>
    <row r="77" spans="1:18" s="122" customFormat="1" x14ac:dyDescent="0.2">
      <c r="A77" s="74" t="s">
        <v>214</v>
      </c>
      <c r="B77" s="74">
        <f>SUM(B76)</f>
        <v>157</v>
      </c>
      <c r="C77" s="36">
        <f t="shared" ref="C77:H77" si="37">SUM(C76)</f>
        <v>134</v>
      </c>
      <c r="D77" s="120">
        <f t="shared" si="37"/>
        <v>32</v>
      </c>
      <c r="E77" s="120">
        <f t="shared" si="37"/>
        <v>87</v>
      </c>
      <c r="F77" s="120">
        <f t="shared" si="37"/>
        <v>11</v>
      </c>
      <c r="G77" s="120">
        <f t="shared" si="37"/>
        <v>4</v>
      </c>
      <c r="H77" s="38">
        <f t="shared" si="37"/>
        <v>0</v>
      </c>
      <c r="I77" s="121">
        <f>SUM(I76)</f>
        <v>23</v>
      </c>
      <c r="J77" s="74" t="s">
        <v>214</v>
      </c>
      <c r="K77" s="74">
        <f>SUM(K74:K76)</f>
        <v>557</v>
      </c>
      <c r="L77" s="36">
        <f t="shared" ref="L77:Q77" si="38">SUM(L74:L76)</f>
        <v>480</v>
      </c>
      <c r="M77" s="120">
        <f t="shared" si="38"/>
        <v>143</v>
      </c>
      <c r="N77" s="120">
        <f t="shared" si="38"/>
        <v>248</v>
      </c>
      <c r="O77" s="120">
        <f t="shared" si="38"/>
        <v>42</v>
      </c>
      <c r="P77" s="120">
        <f t="shared" si="38"/>
        <v>47</v>
      </c>
      <c r="Q77" s="38">
        <f t="shared" si="38"/>
        <v>0</v>
      </c>
      <c r="R77" s="121">
        <f>SUM(R74:R76)</f>
        <v>77</v>
      </c>
    </row>
    <row r="78" spans="1:18" x14ac:dyDescent="0.2">
      <c r="A78" s="72" t="s">
        <v>120</v>
      </c>
      <c r="B78" s="73">
        <v>256</v>
      </c>
      <c r="C78" s="36">
        <v>221</v>
      </c>
      <c r="D78" s="37">
        <v>41</v>
      </c>
      <c r="E78" s="37">
        <v>140</v>
      </c>
      <c r="F78" s="37">
        <v>20</v>
      </c>
      <c r="G78" s="37">
        <v>20</v>
      </c>
      <c r="H78" s="38">
        <v>0</v>
      </c>
      <c r="I78" s="25">
        <v>35</v>
      </c>
      <c r="J78" s="72" t="s">
        <v>186</v>
      </c>
      <c r="K78" s="73">
        <v>201</v>
      </c>
      <c r="L78" s="36">
        <v>163</v>
      </c>
      <c r="M78" s="37">
        <v>63</v>
      </c>
      <c r="N78" s="37">
        <v>72</v>
      </c>
      <c r="O78" s="37">
        <v>12</v>
      </c>
      <c r="P78" s="37">
        <v>16</v>
      </c>
      <c r="Q78" s="38">
        <v>0</v>
      </c>
      <c r="R78" s="25">
        <v>38</v>
      </c>
    </row>
    <row r="79" spans="1:18" x14ac:dyDescent="0.2">
      <c r="A79" s="72" t="s">
        <v>121</v>
      </c>
      <c r="B79" s="73">
        <v>229</v>
      </c>
      <c r="C79" s="36">
        <v>204</v>
      </c>
      <c r="D79" s="37">
        <v>40</v>
      </c>
      <c r="E79" s="37">
        <v>123</v>
      </c>
      <c r="F79" s="37">
        <v>9</v>
      </c>
      <c r="G79" s="37">
        <v>32</v>
      </c>
      <c r="H79" s="38">
        <v>0</v>
      </c>
      <c r="I79" s="25">
        <v>25</v>
      </c>
      <c r="J79" s="74" t="s">
        <v>214</v>
      </c>
      <c r="K79" s="74">
        <f>SUM(K78)</f>
        <v>201</v>
      </c>
      <c r="L79" s="36">
        <f t="shared" ref="L79:Q79" si="39">SUM(L78)</f>
        <v>163</v>
      </c>
      <c r="M79" s="120">
        <f t="shared" si="39"/>
        <v>63</v>
      </c>
      <c r="N79" s="120">
        <f t="shared" si="39"/>
        <v>72</v>
      </c>
      <c r="O79" s="120">
        <f t="shared" si="39"/>
        <v>12</v>
      </c>
      <c r="P79" s="120">
        <f t="shared" si="39"/>
        <v>16</v>
      </c>
      <c r="Q79" s="38">
        <f t="shared" si="39"/>
        <v>0</v>
      </c>
      <c r="R79" s="121">
        <f>SUM(R78)</f>
        <v>38</v>
      </c>
    </row>
    <row r="80" spans="1:18" s="122" customFormat="1" x14ac:dyDescent="0.2">
      <c r="A80" s="74" t="s">
        <v>214</v>
      </c>
      <c r="B80" s="74">
        <f>SUM(B78:B79)</f>
        <v>485</v>
      </c>
      <c r="C80" s="36">
        <f t="shared" ref="C80:H80" si="40">SUM(C78:C79)</f>
        <v>425</v>
      </c>
      <c r="D80" s="120">
        <f t="shared" si="40"/>
        <v>81</v>
      </c>
      <c r="E80" s="120">
        <f t="shared" si="40"/>
        <v>263</v>
      </c>
      <c r="F80" s="120">
        <f t="shared" si="40"/>
        <v>29</v>
      </c>
      <c r="G80" s="120">
        <f t="shared" si="40"/>
        <v>52</v>
      </c>
      <c r="H80" s="38">
        <f t="shared" si="40"/>
        <v>0</v>
      </c>
      <c r="I80" s="121">
        <f>SUM(I78:I79)</f>
        <v>60</v>
      </c>
      <c r="J80" s="72" t="s">
        <v>187</v>
      </c>
      <c r="K80" s="73">
        <v>329</v>
      </c>
      <c r="L80" s="36">
        <v>277</v>
      </c>
      <c r="M80" s="37">
        <v>96</v>
      </c>
      <c r="N80" s="37">
        <v>142</v>
      </c>
      <c r="O80" s="37">
        <v>21</v>
      </c>
      <c r="P80" s="37">
        <v>18</v>
      </c>
      <c r="Q80" s="38">
        <v>0</v>
      </c>
      <c r="R80" s="25">
        <v>52</v>
      </c>
    </row>
    <row r="81" spans="1:18" x14ac:dyDescent="0.2">
      <c r="A81" s="72" t="s">
        <v>122</v>
      </c>
      <c r="B81" s="73">
        <v>199</v>
      </c>
      <c r="C81" s="36">
        <v>154</v>
      </c>
      <c r="D81" s="37">
        <v>67</v>
      </c>
      <c r="E81" s="37">
        <v>70</v>
      </c>
      <c r="F81" s="37">
        <v>12</v>
      </c>
      <c r="G81" s="37">
        <v>5</v>
      </c>
      <c r="H81" s="38">
        <v>0</v>
      </c>
      <c r="I81" s="25">
        <v>45</v>
      </c>
      <c r="J81" s="72" t="s">
        <v>188</v>
      </c>
      <c r="K81" s="73">
        <v>285</v>
      </c>
      <c r="L81" s="36">
        <v>237</v>
      </c>
      <c r="M81" s="37">
        <v>97</v>
      </c>
      <c r="N81" s="37">
        <v>110</v>
      </c>
      <c r="O81" s="37">
        <v>11</v>
      </c>
      <c r="P81" s="37">
        <v>19</v>
      </c>
      <c r="Q81" s="38">
        <v>0</v>
      </c>
      <c r="R81" s="25">
        <v>48</v>
      </c>
    </row>
    <row r="82" spans="1:18" x14ac:dyDescent="0.2">
      <c r="A82" s="72" t="s">
        <v>123</v>
      </c>
      <c r="B82" s="73">
        <v>175</v>
      </c>
      <c r="C82" s="36">
        <v>149</v>
      </c>
      <c r="D82" s="37">
        <v>63</v>
      </c>
      <c r="E82" s="37">
        <v>61</v>
      </c>
      <c r="F82" s="37">
        <v>10</v>
      </c>
      <c r="G82" s="37">
        <v>15</v>
      </c>
      <c r="H82" s="38">
        <v>0</v>
      </c>
      <c r="I82" s="25">
        <v>26</v>
      </c>
      <c r="J82" s="72" t="s">
        <v>189</v>
      </c>
      <c r="K82" s="73">
        <v>381</v>
      </c>
      <c r="L82" s="36">
        <v>320</v>
      </c>
      <c r="M82" s="37">
        <v>102</v>
      </c>
      <c r="N82" s="37">
        <v>173</v>
      </c>
      <c r="O82" s="37">
        <v>15</v>
      </c>
      <c r="P82" s="37">
        <v>30</v>
      </c>
      <c r="Q82" s="38">
        <v>0</v>
      </c>
      <c r="R82" s="25">
        <v>61</v>
      </c>
    </row>
    <row r="83" spans="1:18" x14ac:dyDescent="0.2">
      <c r="A83" s="72" t="s">
        <v>124</v>
      </c>
      <c r="B83" s="73">
        <v>173</v>
      </c>
      <c r="C83" s="36">
        <v>145</v>
      </c>
      <c r="D83" s="37">
        <v>61</v>
      </c>
      <c r="E83" s="37">
        <v>56</v>
      </c>
      <c r="F83" s="37">
        <v>14</v>
      </c>
      <c r="G83" s="37">
        <v>14</v>
      </c>
      <c r="H83" s="38">
        <v>0</v>
      </c>
      <c r="I83" s="25">
        <v>28</v>
      </c>
      <c r="J83" s="72" t="s">
        <v>190</v>
      </c>
      <c r="K83" s="73">
        <v>535</v>
      </c>
      <c r="L83" s="36">
        <v>445</v>
      </c>
      <c r="M83" s="37">
        <v>145</v>
      </c>
      <c r="N83" s="37">
        <v>237</v>
      </c>
      <c r="O83" s="37">
        <v>24</v>
      </c>
      <c r="P83" s="37">
        <v>39</v>
      </c>
      <c r="Q83" s="38">
        <v>0</v>
      </c>
      <c r="R83" s="25">
        <v>90</v>
      </c>
    </row>
    <row r="84" spans="1:18" x14ac:dyDescent="0.2">
      <c r="A84" s="72" t="s">
        <v>125</v>
      </c>
      <c r="B84" s="73">
        <v>256</v>
      </c>
      <c r="C84" s="36">
        <v>204</v>
      </c>
      <c r="D84" s="37">
        <v>93</v>
      </c>
      <c r="E84" s="37">
        <v>78</v>
      </c>
      <c r="F84" s="37">
        <v>10</v>
      </c>
      <c r="G84" s="37">
        <v>23</v>
      </c>
      <c r="H84" s="38">
        <v>0</v>
      </c>
      <c r="I84" s="25">
        <v>52</v>
      </c>
      <c r="J84" s="74" t="s">
        <v>214</v>
      </c>
      <c r="K84" s="74">
        <f>SUM(K80:K83)</f>
        <v>1530</v>
      </c>
      <c r="L84" s="36">
        <f t="shared" ref="L84:Q84" si="41">SUM(L80:L83)</f>
        <v>1279</v>
      </c>
      <c r="M84" s="120">
        <f t="shared" si="41"/>
        <v>440</v>
      </c>
      <c r="N84" s="120">
        <f t="shared" si="41"/>
        <v>662</v>
      </c>
      <c r="O84" s="120">
        <f t="shared" si="41"/>
        <v>71</v>
      </c>
      <c r="P84" s="120">
        <f t="shared" si="41"/>
        <v>106</v>
      </c>
      <c r="Q84" s="38">
        <f t="shared" si="41"/>
        <v>0</v>
      </c>
      <c r="R84" s="121">
        <f>SUM(R80:R83)</f>
        <v>251</v>
      </c>
    </row>
    <row r="85" spans="1:18" x14ac:dyDescent="0.2">
      <c r="A85" s="72" t="s">
        <v>126</v>
      </c>
      <c r="B85" s="73">
        <v>153</v>
      </c>
      <c r="C85" s="36">
        <v>124</v>
      </c>
      <c r="D85" s="37">
        <v>52</v>
      </c>
      <c r="E85" s="37">
        <v>49</v>
      </c>
      <c r="F85" s="37">
        <v>10</v>
      </c>
      <c r="G85" s="37">
        <v>13</v>
      </c>
      <c r="H85" s="38">
        <v>0</v>
      </c>
      <c r="I85" s="25">
        <v>29</v>
      </c>
      <c r="J85" s="123" t="s">
        <v>217</v>
      </c>
      <c r="K85" s="124">
        <f>SUM(B5,B14,B18,B21,B27,B29,B32,B35,B53,B59,B73,B75,B77,B80,B89,K6,K37,K40,K42,K45,K48,K59,K63,K67,K71,K73,K77,K79,K84)</f>
        <v>29625</v>
      </c>
      <c r="L85" s="121">
        <f t="shared" ref="L85:R85" si="42">SUM(L84,L79,L77,L73,L71,L67,L63,L59,L48,L45,L42,L40,L37,L6,C89,C80,C77,C75,C73,C59,C53,C35,C32,C29,C27,C21,C18,C14,C5)</f>
        <v>24987</v>
      </c>
      <c r="M85" s="121">
        <f t="shared" si="42"/>
        <v>9978</v>
      </c>
      <c r="N85" s="121">
        <f t="shared" si="42"/>
        <v>11229</v>
      </c>
      <c r="O85" s="121">
        <f t="shared" si="42"/>
        <v>1652</v>
      </c>
      <c r="P85" s="121">
        <f t="shared" si="42"/>
        <v>2128</v>
      </c>
      <c r="Q85" s="121">
        <f t="shared" si="42"/>
        <v>13</v>
      </c>
      <c r="R85" s="121">
        <f t="shared" si="42"/>
        <v>4625</v>
      </c>
    </row>
    <row r="86" spans="1:18" x14ac:dyDescent="0.2">
      <c r="A86" s="72" t="s">
        <v>127</v>
      </c>
      <c r="B86" s="73">
        <v>217</v>
      </c>
      <c r="C86" s="36">
        <v>171</v>
      </c>
      <c r="D86" s="37">
        <v>60</v>
      </c>
      <c r="E86" s="37">
        <v>82</v>
      </c>
      <c r="F86" s="37">
        <v>9</v>
      </c>
      <c r="G86" s="37">
        <v>20</v>
      </c>
      <c r="H86" s="38">
        <v>0</v>
      </c>
      <c r="I86" s="25">
        <v>46</v>
      </c>
    </row>
    <row r="87" spans="1:18" x14ac:dyDescent="0.2">
      <c r="A87" s="72" t="s">
        <v>128</v>
      </c>
      <c r="B87" s="73">
        <v>133</v>
      </c>
      <c r="C87" s="36">
        <v>111</v>
      </c>
      <c r="D87" s="37">
        <v>44</v>
      </c>
      <c r="E87" s="37">
        <v>48</v>
      </c>
      <c r="F87" s="37">
        <v>5</v>
      </c>
      <c r="G87" s="37">
        <v>14</v>
      </c>
      <c r="H87" s="38">
        <v>0</v>
      </c>
      <c r="I87" s="25">
        <v>22</v>
      </c>
    </row>
    <row r="88" spans="1:18" x14ac:dyDescent="0.2">
      <c r="A88" s="72" t="s">
        <v>129</v>
      </c>
      <c r="B88" s="73">
        <v>237</v>
      </c>
      <c r="C88" s="36">
        <v>167</v>
      </c>
      <c r="D88" s="37">
        <v>83</v>
      </c>
      <c r="E88" s="37">
        <v>59</v>
      </c>
      <c r="F88" s="37">
        <v>10</v>
      </c>
      <c r="G88" s="37">
        <v>15</v>
      </c>
      <c r="H88" s="38">
        <v>0</v>
      </c>
      <c r="I88" s="25">
        <v>70</v>
      </c>
    </row>
    <row r="89" spans="1:18" s="122" customFormat="1" x14ac:dyDescent="0.2">
      <c r="A89" s="74" t="s">
        <v>214</v>
      </c>
      <c r="B89" s="74">
        <f>SUM(B81:B88)</f>
        <v>1543</v>
      </c>
      <c r="C89" s="36">
        <f t="shared" ref="C89:H89" si="43">SUM(C81:C88)</f>
        <v>1225</v>
      </c>
      <c r="D89" s="120">
        <f t="shared" si="43"/>
        <v>523</v>
      </c>
      <c r="E89" s="120">
        <f t="shared" si="43"/>
        <v>503</v>
      </c>
      <c r="F89" s="120">
        <f t="shared" si="43"/>
        <v>80</v>
      </c>
      <c r="G89" s="120">
        <f t="shared" si="43"/>
        <v>119</v>
      </c>
      <c r="H89" s="38">
        <f t="shared" si="43"/>
        <v>0</v>
      </c>
      <c r="I89" s="121">
        <f>SUM(I81:I88)</f>
        <v>318</v>
      </c>
    </row>
    <row r="92" spans="1:18" s="122" customFormat="1" x14ac:dyDescent="0.2"/>
    <row r="97" s="122" customFormat="1" x14ac:dyDescent="0.2"/>
    <row r="102" s="122" customFormat="1" x14ac:dyDescent="0.2"/>
    <row r="107" s="122" customFormat="1" x14ac:dyDescent="0.2"/>
    <row r="112" s="122" customFormat="1" x14ac:dyDescent="0.2"/>
    <row r="117" s="122" customFormat="1" x14ac:dyDescent="0.2"/>
    <row r="122" s="122" customFormat="1" x14ac:dyDescent="0.2"/>
    <row r="123" s="122" customFormat="1" x14ac:dyDescent="0.2"/>
    <row r="126" s="122" customFormat="1" x14ac:dyDescent="0.2"/>
    <row r="128" s="122" customFormat="1" x14ac:dyDescent="0.2"/>
    <row r="131" s="122" customFormat="1" x14ac:dyDescent="0.2"/>
    <row r="134" s="122" customFormat="1" x14ac:dyDescent="0.2"/>
    <row r="145" s="122" customFormat="1" x14ac:dyDescent="0.2"/>
    <row r="149" s="122" customFormat="1" x14ac:dyDescent="0.2"/>
    <row r="153" s="122" customFormat="1" x14ac:dyDescent="0.2"/>
    <row r="157" s="122" customFormat="1" x14ac:dyDescent="0.2"/>
    <row r="159" s="122" customFormat="1" x14ac:dyDescent="0.2"/>
    <row r="163" spans="1:9" s="122" customFormat="1" x14ac:dyDescent="0.2"/>
    <row r="165" spans="1:9" s="122" customFormat="1" x14ac:dyDescent="0.2"/>
    <row r="170" spans="1:9" s="122" customFormat="1" x14ac:dyDescent="0.2"/>
    <row r="171" spans="1:9" s="122" customFormat="1" x14ac:dyDescent="0.2"/>
    <row r="172" spans="1:9" x14ac:dyDescent="0.2">
      <c r="A172" s="4"/>
      <c r="C172" s="3"/>
      <c r="D172" s="18"/>
      <c r="E172" s="18"/>
      <c r="F172" s="18"/>
      <c r="G172" s="18"/>
      <c r="H172" s="5"/>
      <c r="I172" s="17"/>
    </row>
    <row r="173" spans="1:9" x14ac:dyDescent="0.2">
      <c r="A173" s="4"/>
      <c r="C173" s="3"/>
      <c r="D173" s="18"/>
      <c r="E173" s="18"/>
      <c r="F173" s="18"/>
      <c r="G173" s="18"/>
      <c r="H173" s="5"/>
      <c r="I173" s="17"/>
    </row>
  </sheetData>
  <phoneticPr fontId="2" type="noConversion"/>
  <printOptions horizontalCentered="1"/>
  <pageMargins left="0" right="0" top="0.75" bottom="0.25" header="0.25" footer="0.25"/>
  <pageSetup paperSize="5" scale="90" orientation="portrait" r:id="rId1"/>
  <headerFooter alignWithMargins="0">
    <oddHeader>&amp;CChautauqua County Board of Elections
General Election November 3, 2009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2"/>
  <sheetViews>
    <sheetView workbookViewId="0">
      <selection activeCell="A2" sqref="A2"/>
    </sheetView>
  </sheetViews>
  <sheetFormatPr defaultRowHeight="11.25" x14ac:dyDescent="0.2"/>
  <cols>
    <col min="1" max="1" width="16.7109375" style="9" customWidth="1"/>
    <col min="2" max="2" width="5.7109375" style="9" customWidth="1"/>
    <col min="3" max="9" width="4.7109375" style="9" customWidth="1"/>
    <col min="10" max="10" width="16.7109375" style="9" customWidth="1"/>
    <col min="11" max="11" width="5.7109375" style="9" customWidth="1"/>
    <col min="12" max="14" width="5" style="9" customWidth="1"/>
    <col min="15" max="18" width="4.7109375" style="9" customWidth="1"/>
    <col min="19" max="16384" width="9.140625" style="9"/>
  </cols>
  <sheetData>
    <row r="1" spans="1:18" x14ac:dyDescent="0.2">
      <c r="A1" s="134"/>
      <c r="B1" s="134"/>
      <c r="C1" s="139" t="s">
        <v>16</v>
      </c>
      <c r="D1" s="134"/>
      <c r="E1" s="134"/>
      <c r="F1" s="134"/>
      <c r="G1" s="134"/>
      <c r="H1" s="134"/>
      <c r="I1" s="134"/>
      <c r="J1" s="134"/>
      <c r="K1" s="134"/>
      <c r="L1" s="139" t="s">
        <v>16</v>
      </c>
      <c r="M1" s="134"/>
      <c r="N1" s="134"/>
      <c r="O1" s="134"/>
      <c r="P1" s="134"/>
      <c r="Q1" s="134"/>
      <c r="R1" s="134"/>
    </row>
    <row r="2" spans="1:18" s="11" customFormat="1" ht="50.1" customHeight="1" x14ac:dyDescent="0.2">
      <c r="A2" s="106" t="s">
        <v>207</v>
      </c>
      <c r="B2" s="97" t="s">
        <v>65</v>
      </c>
      <c r="C2" s="97" t="s">
        <v>205</v>
      </c>
      <c r="D2" s="97" t="s">
        <v>205</v>
      </c>
      <c r="E2" s="97" t="s">
        <v>769</v>
      </c>
      <c r="F2" s="97" t="s">
        <v>205</v>
      </c>
      <c r="G2" s="97" t="s">
        <v>205</v>
      </c>
      <c r="H2" s="97" t="s">
        <v>21</v>
      </c>
      <c r="I2" s="97" t="s">
        <v>66</v>
      </c>
      <c r="J2" s="106" t="s">
        <v>207</v>
      </c>
      <c r="K2" s="97" t="s">
        <v>65</v>
      </c>
      <c r="L2" s="97" t="s">
        <v>205</v>
      </c>
      <c r="M2" s="97" t="s">
        <v>205</v>
      </c>
      <c r="N2" s="97" t="s">
        <v>769</v>
      </c>
      <c r="O2" s="97" t="s">
        <v>205</v>
      </c>
      <c r="P2" s="97" t="s">
        <v>205</v>
      </c>
      <c r="Q2" s="97" t="s">
        <v>21</v>
      </c>
      <c r="R2" s="97" t="s">
        <v>66</v>
      </c>
    </row>
    <row r="3" spans="1:18" s="13" customFormat="1" ht="12.75" customHeight="1" x14ac:dyDescent="0.2">
      <c r="A3" s="136" t="s">
        <v>369</v>
      </c>
      <c r="B3" s="137"/>
      <c r="C3" s="137"/>
      <c r="D3" s="137" t="s">
        <v>194</v>
      </c>
      <c r="E3" s="137" t="s">
        <v>199</v>
      </c>
      <c r="F3" s="137" t="s">
        <v>195</v>
      </c>
      <c r="G3" s="137" t="s">
        <v>196</v>
      </c>
      <c r="H3" s="137"/>
      <c r="I3" s="138"/>
      <c r="J3" s="136" t="s">
        <v>369</v>
      </c>
      <c r="K3" s="137"/>
      <c r="L3" s="137"/>
      <c r="M3" s="137" t="s">
        <v>194</v>
      </c>
      <c r="N3" s="137" t="s">
        <v>199</v>
      </c>
      <c r="O3" s="137" t="s">
        <v>195</v>
      </c>
      <c r="P3" s="137" t="s">
        <v>196</v>
      </c>
      <c r="Q3" s="137"/>
      <c r="R3" s="138"/>
    </row>
    <row r="4" spans="1:18" x14ac:dyDescent="0.2">
      <c r="A4" s="72" t="s">
        <v>67</v>
      </c>
      <c r="B4" s="73">
        <v>271</v>
      </c>
      <c r="C4" s="36">
        <v>232</v>
      </c>
      <c r="D4" s="37">
        <v>101</v>
      </c>
      <c r="E4" s="37">
        <v>87</v>
      </c>
      <c r="F4" s="37">
        <v>20</v>
      </c>
      <c r="G4" s="37">
        <v>24</v>
      </c>
      <c r="H4" s="38">
        <v>0</v>
      </c>
      <c r="I4" s="25">
        <v>39</v>
      </c>
      <c r="J4" s="72" t="s">
        <v>130</v>
      </c>
      <c r="K4" s="73">
        <v>263</v>
      </c>
      <c r="L4" s="36">
        <v>238</v>
      </c>
      <c r="M4" s="37">
        <v>69</v>
      </c>
      <c r="N4" s="37">
        <v>130</v>
      </c>
      <c r="O4" s="37">
        <v>13</v>
      </c>
      <c r="P4" s="37">
        <v>26</v>
      </c>
      <c r="Q4" s="38">
        <v>0</v>
      </c>
      <c r="R4" s="25">
        <v>25</v>
      </c>
    </row>
    <row r="5" spans="1:18" x14ac:dyDescent="0.2">
      <c r="A5" s="74" t="s">
        <v>214</v>
      </c>
      <c r="B5" s="74">
        <f>SUM(B4)</f>
        <v>271</v>
      </c>
      <c r="C5" s="36">
        <f t="shared" ref="C5:H5" si="0">SUM(C4)</f>
        <v>232</v>
      </c>
      <c r="D5" s="37">
        <f t="shared" si="0"/>
        <v>101</v>
      </c>
      <c r="E5" s="37">
        <f t="shared" si="0"/>
        <v>87</v>
      </c>
      <c r="F5" s="37">
        <f t="shared" si="0"/>
        <v>20</v>
      </c>
      <c r="G5" s="37">
        <f t="shared" si="0"/>
        <v>24</v>
      </c>
      <c r="H5" s="38">
        <f t="shared" si="0"/>
        <v>0</v>
      </c>
      <c r="I5" s="25">
        <f>SUM(I4)</f>
        <v>39</v>
      </c>
      <c r="J5" s="72" t="s">
        <v>131</v>
      </c>
      <c r="K5" s="73">
        <v>240</v>
      </c>
      <c r="L5" s="36">
        <v>214</v>
      </c>
      <c r="M5" s="37">
        <v>62</v>
      </c>
      <c r="N5" s="37">
        <v>123</v>
      </c>
      <c r="O5" s="37">
        <v>7</v>
      </c>
      <c r="P5" s="37">
        <v>22</v>
      </c>
      <c r="Q5" s="38">
        <v>0</v>
      </c>
      <c r="R5" s="25">
        <v>26</v>
      </c>
    </row>
    <row r="6" spans="1:18" x14ac:dyDescent="0.2">
      <c r="A6" s="72" t="s">
        <v>68</v>
      </c>
      <c r="B6" s="73">
        <v>244</v>
      </c>
      <c r="C6" s="36">
        <v>214</v>
      </c>
      <c r="D6" s="37">
        <v>67</v>
      </c>
      <c r="E6" s="37">
        <v>118</v>
      </c>
      <c r="F6" s="37">
        <v>7</v>
      </c>
      <c r="G6" s="37">
        <v>22</v>
      </c>
      <c r="H6" s="38">
        <v>0</v>
      </c>
      <c r="I6" s="25">
        <v>30</v>
      </c>
      <c r="J6" s="74" t="s">
        <v>214</v>
      </c>
      <c r="K6" s="74">
        <f>SUM(K4:K5)</f>
        <v>503</v>
      </c>
      <c r="L6" s="36">
        <f t="shared" ref="L6:Q6" si="1">SUM(L4:L5)</f>
        <v>452</v>
      </c>
      <c r="M6" s="120">
        <f t="shared" si="1"/>
        <v>131</v>
      </c>
      <c r="N6" s="120">
        <f t="shared" si="1"/>
        <v>253</v>
      </c>
      <c r="O6" s="120">
        <f t="shared" si="1"/>
        <v>20</v>
      </c>
      <c r="P6" s="120">
        <f t="shared" si="1"/>
        <v>48</v>
      </c>
      <c r="Q6" s="38">
        <f t="shared" si="1"/>
        <v>0</v>
      </c>
      <c r="R6" s="121">
        <f>SUM(R4:R5)</f>
        <v>51</v>
      </c>
    </row>
    <row r="7" spans="1:18" x14ac:dyDescent="0.2">
      <c r="A7" s="72" t="s">
        <v>69</v>
      </c>
      <c r="B7" s="73">
        <v>316</v>
      </c>
      <c r="C7" s="36">
        <v>280</v>
      </c>
      <c r="D7" s="37">
        <v>105</v>
      </c>
      <c r="E7" s="37">
        <v>145</v>
      </c>
      <c r="F7" s="37">
        <v>17</v>
      </c>
      <c r="G7" s="37">
        <v>13</v>
      </c>
      <c r="H7" s="38">
        <v>0</v>
      </c>
      <c r="I7" s="25">
        <v>36</v>
      </c>
      <c r="J7" s="72" t="s">
        <v>132</v>
      </c>
      <c r="K7" s="73">
        <v>109</v>
      </c>
      <c r="L7" s="36">
        <v>101</v>
      </c>
      <c r="M7" s="37">
        <v>70</v>
      </c>
      <c r="N7" s="37">
        <v>27</v>
      </c>
      <c r="O7" s="37">
        <v>3</v>
      </c>
      <c r="P7" s="37">
        <v>1</v>
      </c>
      <c r="Q7" s="38">
        <v>0</v>
      </c>
      <c r="R7" s="25">
        <v>8</v>
      </c>
    </row>
    <row r="8" spans="1:18" x14ac:dyDescent="0.2">
      <c r="A8" s="72" t="s">
        <v>70</v>
      </c>
      <c r="B8" s="73">
        <v>315</v>
      </c>
      <c r="C8" s="36">
        <v>280</v>
      </c>
      <c r="D8" s="37">
        <v>84</v>
      </c>
      <c r="E8" s="37">
        <v>160</v>
      </c>
      <c r="F8" s="37">
        <v>18</v>
      </c>
      <c r="G8" s="37">
        <v>18</v>
      </c>
      <c r="H8" s="38">
        <v>0</v>
      </c>
      <c r="I8" s="25">
        <v>35</v>
      </c>
      <c r="J8" s="72" t="s">
        <v>133</v>
      </c>
      <c r="K8" s="73">
        <v>143</v>
      </c>
      <c r="L8" s="36">
        <v>130</v>
      </c>
      <c r="M8" s="37">
        <v>57</v>
      </c>
      <c r="N8" s="37">
        <v>52</v>
      </c>
      <c r="O8" s="37">
        <v>12</v>
      </c>
      <c r="P8" s="37">
        <v>9</v>
      </c>
      <c r="Q8" s="38">
        <v>0</v>
      </c>
      <c r="R8" s="25">
        <v>13</v>
      </c>
    </row>
    <row r="9" spans="1:18" x14ac:dyDescent="0.2">
      <c r="A9" s="72" t="s">
        <v>71</v>
      </c>
      <c r="B9" s="73">
        <v>332</v>
      </c>
      <c r="C9" s="36">
        <v>287</v>
      </c>
      <c r="D9" s="37">
        <v>97</v>
      </c>
      <c r="E9" s="37">
        <v>155</v>
      </c>
      <c r="F9" s="37">
        <v>10</v>
      </c>
      <c r="G9" s="37">
        <v>25</v>
      </c>
      <c r="H9" s="38">
        <v>0</v>
      </c>
      <c r="I9" s="25">
        <v>45</v>
      </c>
      <c r="J9" s="72" t="s">
        <v>134</v>
      </c>
      <c r="K9" s="73">
        <v>223</v>
      </c>
      <c r="L9" s="36">
        <v>197</v>
      </c>
      <c r="M9" s="37">
        <v>92</v>
      </c>
      <c r="N9" s="37">
        <v>80</v>
      </c>
      <c r="O9" s="37">
        <v>8</v>
      </c>
      <c r="P9" s="37">
        <v>17</v>
      </c>
      <c r="Q9" s="38">
        <v>0</v>
      </c>
      <c r="R9" s="25">
        <v>26</v>
      </c>
    </row>
    <row r="10" spans="1:18" x14ac:dyDescent="0.2">
      <c r="A10" s="72" t="s">
        <v>72</v>
      </c>
      <c r="B10" s="73">
        <v>271</v>
      </c>
      <c r="C10" s="36">
        <v>239</v>
      </c>
      <c r="D10" s="37">
        <v>55</v>
      </c>
      <c r="E10" s="37">
        <v>138</v>
      </c>
      <c r="F10" s="37">
        <v>19</v>
      </c>
      <c r="G10" s="37">
        <v>27</v>
      </c>
      <c r="H10" s="38">
        <v>1</v>
      </c>
      <c r="I10" s="25">
        <v>31</v>
      </c>
      <c r="J10" s="72" t="s">
        <v>135</v>
      </c>
      <c r="K10" s="73">
        <v>344</v>
      </c>
      <c r="L10" s="36">
        <v>299</v>
      </c>
      <c r="M10" s="37">
        <v>129</v>
      </c>
      <c r="N10" s="37">
        <v>150</v>
      </c>
      <c r="O10" s="37">
        <v>4</v>
      </c>
      <c r="P10" s="37">
        <v>16</v>
      </c>
      <c r="Q10" s="38">
        <v>0</v>
      </c>
      <c r="R10" s="25">
        <v>45</v>
      </c>
    </row>
    <row r="11" spans="1:18" x14ac:dyDescent="0.2">
      <c r="A11" s="72" t="s">
        <v>73</v>
      </c>
      <c r="B11" s="73">
        <v>167</v>
      </c>
      <c r="C11" s="36">
        <v>151</v>
      </c>
      <c r="D11" s="37">
        <v>28</v>
      </c>
      <c r="E11" s="37">
        <v>105</v>
      </c>
      <c r="F11" s="37">
        <v>3</v>
      </c>
      <c r="G11" s="37">
        <v>15</v>
      </c>
      <c r="H11" s="38">
        <v>0</v>
      </c>
      <c r="I11" s="25">
        <v>16</v>
      </c>
      <c r="J11" s="74" t="s">
        <v>215</v>
      </c>
      <c r="K11" s="74">
        <f>SUM(K7:K10)</f>
        <v>819</v>
      </c>
      <c r="L11" s="36">
        <f t="shared" ref="L11:Q11" si="2">SUM(L7:L10)</f>
        <v>727</v>
      </c>
      <c r="M11" s="120">
        <f t="shared" si="2"/>
        <v>348</v>
      </c>
      <c r="N11" s="120">
        <f t="shared" si="2"/>
        <v>309</v>
      </c>
      <c r="O11" s="120">
        <f t="shared" si="2"/>
        <v>27</v>
      </c>
      <c r="P11" s="120">
        <f t="shared" si="2"/>
        <v>43</v>
      </c>
      <c r="Q11" s="38">
        <f t="shared" si="2"/>
        <v>0</v>
      </c>
      <c r="R11" s="121">
        <f>SUM(R7:R10)</f>
        <v>92</v>
      </c>
    </row>
    <row r="12" spans="1:18" x14ac:dyDescent="0.2">
      <c r="A12" s="72" t="s">
        <v>74</v>
      </c>
      <c r="B12" s="73">
        <v>278</v>
      </c>
      <c r="C12" s="36">
        <v>242</v>
      </c>
      <c r="D12" s="37">
        <v>68</v>
      </c>
      <c r="E12" s="37">
        <v>128</v>
      </c>
      <c r="F12" s="37">
        <v>15</v>
      </c>
      <c r="G12" s="37">
        <v>31</v>
      </c>
      <c r="H12" s="38">
        <v>0</v>
      </c>
      <c r="I12" s="25">
        <v>36</v>
      </c>
      <c r="J12" s="72" t="s">
        <v>136</v>
      </c>
      <c r="K12" s="73">
        <v>203</v>
      </c>
      <c r="L12" s="36">
        <v>168</v>
      </c>
      <c r="M12" s="37">
        <v>103</v>
      </c>
      <c r="N12" s="37">
        <v>41</v>
      </c>
      <c r="O12" s="37">
        <v>11</v>
      </c>
      <c r="P12" s="37">
        <v>13</v>
      </c>
      <c r="Q12" s="38">
        <v>1</v>
      </c>
      <c r="R12" s="25">
        <v>34</v>
      </c>
    </row>
    <row r="13" spans="1:18" x14ac:dyDescent="0.2">
      <c r="A13" s="72" t="s">
        <v>75</v>
      </c>
      <c r="B13" s="73">
        <v>152</v>
      </c>
      <c r="C13" s="36">
        <v>134</v>
      </c>
      <c r="D13" s="37">
        <v>28</v>
      </c>
      <c r="E13" s="37">
        <v>83</v>
      </c>
      <c r="F13" s="37">
        <v>9</v>
      </c>
      <c r="G13" s="37">
        <v>14</v>
      </c>
      <c r="H13" s="38">
        <v>0</v>
      </c>
      <c r="I13" s="25">
        <v>18</v>
      </c>
      <c r="J13" s="72" t="s">
        <v>137</v>
      </c>
      <c r="K13" s="73">
        <v>74</v>
      </c>
      <c r="L13" s="36">
        <v>63</v>
      </c>
      <c r="M13" s="37">
        <v>35</v>
      </c>
      <c r="N13" s="37">
        <v>19</v>
      </c>
      <c r="O13" s="37">
        <v>6</v>
      </c>
      <c r="P13" s="37">
        <v>3</v>
      </c>
      <c r="Q13" s="38">
        <v>0</v>
      </c>
      <c r="R13" s="25">
        <v>11</v>
      </c>
    </row>
    <row r="14" spans="1:18" s="122" customFormat="1" x14ac:dyDescent="0.2">
      <c r="A14" s="74" t="s">
        <v>214</v>
      </c>
      <c r="B14" s="74">
        <f>SUM(B6:B13)</f>
        <v>2075</v>
      </c>
      <c r="C14" s="36">
        <f t="shared" ref="C14:H14" si="3">SUM(C6:C13)</f>
        <v>1827</v>
      </c>
      <c r="D14" s="120">
        <f t="shared" si="3"/>
        <v>532</v>
      </c>
      <c r="E14" s="120">
        <f t="shared" si="3"/>
        <v>1032</v>
      </c>
      <c r="F14" s="120">
        <f t="shared" si="3"/>
        <v>98</v>
      </c>
      <c r="G14" s="120">
        <f t="shared" si="3"/>
        <v>165</v>
      </c>
      <c r="H14" s="38">
        <f t="shared" si="3"/>
        <v>1</v>
      </c>
      <c r="I14" s="120">
        <f>SUM(I6:I13)</f>
        <v>247</v>
      </c>
      <c r="J14" s="72" t="s">
        <v>138</v>
      </c>
      <c r="K14" s="73">
        <v>328</v>
      </c>
      <c r="L14" s="36">
        <v>295</v>
      </c>
      <c r="M14" s="37">
        <v>128</v>
      </c>
      <c r="N14" s="37">
        <v>113</v>
      </c>
      <c r="O14" s="37">
        <v>30</v>
      </c>
      <c r="P14" s="37">
        <v>24</v>
      </c>
      <c r="Q14" s="38">
        <v>0</v>
      </c>
      <c r="R14" s="25">
        <v>33</v>
      </c>
    </row>
    <row r="15" spans="1:18" x14ac:dyDescent="0.2">
      <c r="A15" s="72" t="s">
        <v>76</v>
      </c>
      <c r="B15" s="73">
        <v>314</v>
      </c>
      <c r="C15" s="36">
        <v>267</v>
      </c>
      <c r="D15" s="37">
        <v>101</v>
      </c>
      <c r="E15" s="37">
        <v>109</v>
      </c>
      <c r="F15" s="37">
        <v>10</v>
      </c>
      <c r="G15" s="37">
        <v>47</v>
      </c>
      <c r="H15" s="38">
        <v>0</v>
      </c>
      <c r="I15" s="25">
        <v>47</v>
      </c>
      <c r="J15" s="72" t="s">
        <v>139</v>
      </c>
      <c r="K15" s="73">
        <v>237</v>
      </c>
      <c r="L15" s="36">
        <v>207</v>
      </c>
      <c r="M15" s="37">
        <v>83</v>
      </c>
      <c r="N15" s="37">
        <v>94</v>
      </c>
      <c r="O15" s="37">
        <v>17</v>
      </c>
      <c r="P15" s="37">
        <v>13</v>
      </c>
      <c r="Q15" s="38">
        <v>0</v>
      </c>
      <c r="R15" s="25">
        <v>30</v>
      </c>
    </row>
    <row r="16" spans="1:18" x14ac:dyDescent="0.2">
      <c r="A16" s="72" t="s">
        <v>77</v>
      </c>
      <c r="B16" s="73">
        <v>305</v>
      </c>
      <c r="C16" s="36">
        <v>255</v>
      </c>
      <c r="D16" s="37">
        <v>89</v>
      </c>
      <c r="E16" s="37">
        <v>111</v>
      </c>
      <c r="F16" s="37">
        <v>17</v>
      </c>
      <c r="G16" s="37">
        <v>38</v>
      </c>
      <c r="H16" s="38">
        <v>0</v>
      </c>
      <c r="I16" s="25">
        <v>50</v>
      </c>
      <c r="J16" s="74" t="s">
        <v>215</v>
      </c>
      <c r="K16" s="74">
        <f>SUM(K12:K15)</f>
        <v>842</v>
      </c>
      <c r="L16" s="36">
        <f t="shared" ref="L16:Q16" si="4">SUM(L12:L15)</f>
        <v>733</v>
      </c>
      <c r="M16" s="120">
        <f t="shared" si="4"/>
        <v>349</v>
      </c>
      <c r="N16" s="120">
        <f t="shared" si="4"/>
        <v>267</v>
      </c>
      <c r="O16" s="120">
        <f t="shared" si="4"/>
        <v>64</v>
      </c>
      <c r="P16" s="120">
        <f t="shared" si="4"/>
        <v>53</v>
      </c>
      <c r="Q16" s="38">
        <f t="shared" si="4"/>
        <v>1</v>
      </c>
      <c r="R16" s="121">
        <f>SUM(R12:R15)</f>
        <v>108</v>
      </c>
    </row>
    <row r="17" spans="1:18" x14ac:dyDescent="0.2">
      <c r="A17" s="72" t="s">
        <v>78</v>
      </c>
      <c r="B17" s="73">
        <v>179</v>
      </c>
      <c r="C17" s="36">
        <v>149</v>
      </c>
      <c r="D17" s="37">
        <v>53</v>
      </c>
      <c r="E17" s="37">
        <v>57</v>
      </c>
      <c r="F17" s="37">
        <v>8</v>
      </c>
      <c r="G17" s="37">
        <v>31</v>
      </c>
      <c r="H17" s="38">
        <v>0</v>
      </c>
      <c r="I17" s="25">
        <v>30</v>
      </c>
      <c r="J17" s="72" t="s">
        <v>140</v>
      </c>
      <c r="K17" s="73">
        <v>119</v>
      </c>
      <c r="L17" s="36">
        <v>100</v>
      </c>
      <c r="M17" s="37">
        <v>58</v>
      </c>
      <c r="N17" s="37">
        <v>34</v>
      </c>
      <c r="O17" s="37">
        <v>5</v>
      </c>
      <c r="P17" s="37">
        <v>3</v>
      </c>
      <c r="Q17" s="38">
        <v>0</v>
      </c>
      <c r="R17" s="25">
        <v>19</v>
      </c>
    </row>
    <row r="18" spans="1:18" s="122" customFormat="1" x14ac:dyDescent="0.2">
      <c r="A18" s="74" t="s">
        <v>214</v>
      </c>
      <c r="B18" s="74">
        <f>SUM(B15:B17)</f>
        <v>798</v>
      </c>
      <c r="C18" s="36">
        <f t="shared" ref="C18:H18" si="5">SUM(C15:C17)</f>
        <v>671</v>
      </c>
      <c r="D18" s="120">
        <f t="shared" si="5"/>
        <v>243</v>
      </c>
      <c r="E18" s="120">
        <f t="shared" si="5"/>
        <v>277</v>
      </c>
      <c r="F18" s="120">
        <f t="shared" si="5"/>
        <v>35</v>
      </c>
      <c r="G18" s="120">
        <f t="shared" si="5"/>
        <v>116</v>
      </c>
      <c r="H18" s="38">
        <f t="shared" si="5"/>
        <v>0</v>
      </c>
      <c r="I18" s="121">
        <f>SUM(I15:I17)</f>
        <v>127</v>
      </c>
      <c r="J18" s="72" t="s">
        <v>141</v>
      </c>
      <c r="K18" s="73">
        <v>91</v>
      </c>
      <c r="L18" s="49">
        <v>77</v>
      </c>
      <c r="M18" s="50">
        <v>34</v>
      </c>
      <c r="N18" s="50">
        <v>33</v>
      </c>
      <c r="O18" s="50">
        <v>5</v>
      </c>
      <c r="P18" s="50">
        <v>5</v>
      </c>
      <c r="Q18" s="38">
        <v>0</v>
      </c>
      <c r="R18" s="25">
        <v>14</v>
      </c>
    </row>
    <row r="19" spans="1:18" x14ac:dyDescent="0.2">
      <c r="A19" s="72" t="s">
        <v>79</v>
      </c>
      <c r="B19" s="73">
        <v>265</v>
      </c>
      <c r="C19" s="36">
        <v>222</v>
      </c>
      <c r="D19" s="37">
        <v>74</v>
      </c>
      <c r="E19" s="37">
        <v>115</v>
      </c>
      <c r="F19" s="37">
        <v>10</v>
      </c>
      <c r="G19" s="37">
        <v>23</v>
      </c>
      <c r="H19" s="38">
        <v>0</v>
      </c>
      <c r="I19" s="25">
        <v>43</v>
      </c>
      <c r="J19" s="72" t="s">
        <v>142</v>
      </c>
      <c r="K19" s="73">
        <v>145</v>
      </c>
      <c r="L19" s="36">
        <v>127</v>
      </c>
      <c r="M19" s="37">
        <v>69</v>
      </c>
      <c r="N19" s="37">
        <v>38</v>
      </c>
      <c r="O19" s="37">
        <v>11</v>
      </c>
      <c r="P19" s="37">
        <v>9</v>
      </c>
      <c r="Q19" s="38">
        <v>0</v>
      </c>
      <c r="R19" s="25">
        <v>18</v>
      </c>
    </row>
    <row r="20" spans="1:18" x14ac:dyDescent="0.2">
      <c r="A20" s="72" t="s">
        <v>80</v>
      </c>
      <c r="B20" s="73">
        <v>117</v>
      </c>
      <c r="C20" s="36">
        <v>97</v>
      </c>
      <c r="D20" s="37">
        <v>29</v>
      </c>
      <c r="E20" s="37">
        <v>46</v>
      </c>
      <c r="F20" s="37">
        <v>7</v>
      </c>
      <c r="G20" s="37">
        <v>15</v>
      </c>
      <c r="H20" s="38">
        <v>0</v>
      </c>
      <c r="I20" s="25">
        <v>20</v>
      </c>
      <c r="J20" s="72" t="s">
        <v>143</v>
      </c>
      <c r="K20" s="73">
        <v>83</v>
      </c>
      <c r="L20" s="36">
        <v>57</v>
      </c>
      <c r="M20" s="37">
        <v>38</v>
      </c>
      <c r="N20" s="37">
        <v>6</v>
      </c>
      <c r="O20" s="37">
        <v>3</v>
      </c>
      <c r="P20" s="37">
        <v>10</v>
      </c>
      <c r="Q20" s="38">
        <v>0</v>
      </c>
      <c r="R20" s="25">
        <v>26</v>
      </c>
    </row>
    <row r="21" spans="1:18" s="122" customFormat="1" x14ac:dyDescent="0.2">
      <c r="A21" s="74" t="s">
        <v>214</v>
      </c>
      <c r="B21" s="74">
        <f>SUM(B19:B20)</f>
        <v>382</v>
      </c>
      <c r="C21" s="36">
        <f t="shared" ref="C21:H21" si="6">SUM(C19:C20)</f>
        <v>319</v>
      </c>
      <c r="D21" s="120">
        <f t="shared" si="6"/>
        <v>103</v>
      </c>
      <c r="E21" s="120">
        <f t="shared" si="6"/>
        <v>161</v>
      </c>
      <c r="F21" s="120">
        <f t="shared" si="6"/>
        <v>17</v>
      </c>
      <c r="G21" s="120">
        <f t="shared" si="6"/>
        <v>38</v>
      </c>
      <c r="H21" s="38">
        <f t="shared" si="6"/>
        <v>0</v>
      </c>
      <c r="I21" s="121">
        <f>SUM(I19:I20)</f>
        <v>63</v>
      </c>
      <c r="J21" s="74" t="s">
        <v>215</v>
      </c>
      <c r="K21" s="74">
        <f>SUM(K17:K20)</f>
        <v>438</v>
      </c>
      <c r="L21" s="36">
        <f t="shared" ref="L21:Q21" si="7">SUM(L17:L20)</f>
        <v>361</v>
      </c>
      <c r="M21" s="120">
        <f t="shared" si="7"/>
        <v>199</v>
      </c>
      <c r="N21" s="120">
        <f t="shared" si="7"/>
        <v>111</v>
      </c>
      <c r="O21" s="120">
        <f t="shared" si="7"/>
        <v>24</v>
      </c>
      <c r="P21" s="120">
        <f t="shared" si="7"/>
        <v>27</v>
      </c>
      <c r="Q21" s="38">
        <f t="shared" si="7"/>
        <v>0</v>
      </c>
      <c r="R21" s="121">
        <f>SUM(R17:R20)</f>
        <v>77</v>
      </c>
    </row>
    <row r="22" spans="1:18" x14ac:dyDescent="0.2">
      <c r="A22" s="72" t="s">
        <v>81</v>
      </c>
      <c r="B22" s="73">
        <v>403</v>
      </c>
      <c r="C22" s="36">
        <v>355</v>
      </c>
      <c r="D22" s="37">
        <v>133</v>
      </c>
      <c r="E22" s="37">
        <v>175</v>
      </c>
      <c r="F22" s="37">
        <v>27</v>
      </c>
      <c r="G22" s="37">
        <v>20</v>
      </c>
      <c r="H22" s="38">
        <v>2</v>
      </c>
      <c r="I22" s="25">
        <v>46</v>
      </c>
      <c r="J22" s="72" t="s">
        <v>144</v>
      </c>
      <c r="K22" s="73">
        <v>232</v>
      </c>
      <c r="L22" s="36">
        <v>197</v>
      </c>
      <c r="M22" s="37">
        <v>83</v>
      </c>
      <c r="N22" s="37">
        <v>84</v>
      </c>
      <c r="O22" s="37">
        <v>12</v>
      </c>
      <c r="P22" s="37">
        <v>18</v>
      </c>
      <c r="Q22" s="38">
        <v>1</v>
      </c>
      <c r="R22" s="25">
        <v>34</v>
      </c>
    </row>
    <row r="23" spans="1:18" x14ac:dyDescent="0.2">
      <c r="A23" s="72" t="s">
        <v>82</v>
      </c>
      <c r="B23" s="73">
        <v>191</v>
      </c>
      <c r="C23" s="36">
        <v>173</v>
      </c>
      <c r="D23" s="37">
        <v>68</v>
      </c>
      <c r="E23" s="37">
        <v>79</v>
      </c>
      <c r="F23" s="37">
        <v>16</v>
      </c>
      <c r="G23" s="37">
        <v>10</v>
      </c>
      <c r="H23" s="38">
        <v>0</v>
      </c>
      <c r="I23" s="25">
        <v>18</v>
      </c>
      <c r="J23" s="72" t="s">
        <v>145</v>
      </c>
      <c r="K23" s="73">
        <v>237</v>
      </c>
      <c r="L23" s="36">
        <v>208</v>
      </c>
      <c r="M23" s="37">
        <v>81</v>
      </c>
      <c r="N23" s="37">
        <v>89</v>
      </c>
      <c r="O23" s="37">
        <v>18</v>
      </c>
      <c r="P23" s="37">
        <v>20</v>
      </c>
      <c r="Q23" s="38">
        <v>0</v>
      </c>
      <c r="R23" s="25">
        <v>29</v>
      </c>
    </row>
    <row r="24" spans="1:18" x14ac:dyDescent="0.2">
      <c r="A24" s="72" t="s">
        <v>83</v>
      </c>
      <c r="B24" s="73">
        <v>229</v>
      </c>
      <c r="C24" s="36">
        <v>196</v>
      </c>
      <c r="D24" s="37">
        <v>51</v>
      </c>
      <c r="E24" s="37">
        <v>116</v>
      </c>
      <c r="F24" s="37">
        <v>12</v>
      </c>
      <c r="G24" s="37">
        <v>17</v>
      </c>
      <c r="H24" s="38">
        <v>0</v>
      </c>
      <c r="I24" s="25">
        <v>33</v>
      </c>
      <c r="J24" s="72" t="s">
        <v>146</v>
      </c>
      <c r="K24" s="73">
        <v>413</v>
      </c>
      <c r="L24" s="36">
        <v>339</v>
      </c>
      <c r="M24" s="37">
        <v>138</v>
      </c>
      <c r="N24" s="37">
        <v>167</v>
      </c>
      <c r="O24" s="37">
        <v>11</v>
      </c>
      <c r="P24" s="37">
        <v>23</v>
      </c>
      <c r="Q24" s="38">
        <v>0</v>
      </c>
      <c r="R24" s="25">
        <v>74</v>
      </c>
    </row>
    <row r="25" spans="1:18" x14ac:dyDescent="0.2">
      <c r="A25" s="72" t="s">
        <v>84</v>
      </c>
      <c r="B25" s="73">
        <v>163</v>
      </c>
      <c r="C25" s="36">
        <v>146</v>
      </c>
      <c r="D25" s="37">
        <v>66</v>
      </c>
      <c r="E25" s="37">
        <v>63</v>
      </c>
      <c r="F25" s="37">
        <v>5</v>
      </c>
      <c r="G25" s="37">
        <v>12</v>
      </c>
      <c r="H25" s="38">
        <v>0</v>
      </c>
      <c r="I25" s="25">
        <v>17</v>
      </c>
      <c r="J25" s="72" t="s">
        <v>147</v>
      </c>
      <c r="K25" s="73">
        <v>256</v>
      </c>
      <c r="L25" s="36">
        <v>218</v>
      </c>
      <c r="M25" s="37">
        <v>117</v>
      </c>
      <c r="N25" s="37">
        <v>70</v>
      </c>
      <c r="O25" s="37">
        <v>20</v>
      </c>
      <c r="P25" s="37">
        <v>11</v>
      </c>
      <c r="Q25" s="38">
        <v>0</v>
      </c>
      <c r="R25" s="25">
        <v>38</v>
      </c>
    </row>
    <row r="26" spans="1:18" x14ac:dyDescent="0.2">
      <c r="A26" s="72" t="s">
        <v>85</v>
      </c>
      <c r="B26" s="73">
        <v>99</v>
      </c>
      <c r="C26" s="36">
        <v>89</v>
      </c>
      <c r="D26" s="37">
        <v>24</v>
      </c>
      <c r="E26" s="37">
        <v>50</v>
      </c>
      <c r="F26" s="37">
        <v>8</v>
      </c>
      <c r="G26" s="37">
        <v>7</v>
      </c>
      <c r="H26" s="38">
        <v>0</v>
      </c>
      <c r="I26" s="25">
        <v>10</v>
      </c>
      <c r="J26" s="74" t="s">
        <v>215</v>
      </c>
      <c r="K26" s="74">
        <f>SUM(K22:K25)</f>
        <v>1138</v>
      </c>
      <c r="L26" s="36">
        <f t="shared" ref="L26:Q26" si="8">SUM(L22:L25)</f>
        <v>962</v>
      </c>
      <c r="M26" s="120">
        <f t="shared" si="8"/>
        <v>419</v>
      </c>
      <c r="N26" s="120">
        <f t="shared" si="8"/>
        <v>410</v>
      </c>
      <c r="O26" s="120">
        <f t="shared" si="8"/>
        <v>61</v>
      </c>
      <c r="P26" s="120">
        <f t="shared" si="8"/>
        <v>72</v>
      </c>
      <c r="Q26" s="38">
        <f t="shared" si="8"/>
        <v>1</v>
      </c>
      <c r="R26" s="121">
        <f>SUM(R22:R25)</f>
        <v>175</v>
      </c>
    </row>
    <row r="27" spans="1:18" s="122" customFormat="1" x14ac:dyDescent="0.2">
      <c r="A27" s="74" t="s">
        <v>214</v>
      </c>
      <c r="B27" s="74">
        <f>SUM(B22:B26)</f>
        <v>1085</v>
      </c>
      <c r="C27" s="36">
        <f t="shared" ref="C27:H27" si="9">SUM(C22:C26)</f>
        <v>959</v>
      </c>
      <c r="D27" s="120">
        <f t="shared" si="9"/>
        <v>342</v>
      </c>
      <c r="E27" s="120">
        <f t="shared" si="9"/>
        <v>483</v>
      </c>
      <c r="F27" s="120">
        <f t="shared" si="9"/>
        <v>68</v>
      </c>
      <c r="G27" s="120">
        <f t="shared" si="9"/>
        <v>66</v>
      </c>
      <c r="H27" s="38">
        <f t="shared" si="9"/>
        <v>2</v>
      </c>
      <c r="I27" s="121">
        <f>SUM(I22:I26)</f>
        <v>124</v>
      </c>
      <c r="J27" s="72" t="s">
        <v>148</v>
      </c>
      <c r="K27" s="73">
        <v>229</v>
      </c>
      <c r="L27" s="36">
        <v>192</v>
      </c>
      <c r="M27" s="37">
        <v>82</v>
      </c>
      <c r="N27" s="37">
        <v>76</v>
      </c>
      <c r="O27" s="37">
        <v>10</v>
      </c>
      <c r="P27" s="37">
        <v>24</v>
      </c>
      <c r="Q27" s="38">
        <v>0</v>
      </c>
      <c r="R27" s="25">
        <v>37</v>
      </c>
    </row>
    <row r="28" spans="1:18" x14ac:dyDescent="0.2">
      <c r="A28" s="72" t="s">
        <v>86</v>
      </c>
      <c r="B28" s="73">
        <v>181</v>
      </c>
      <c r="C28" s="36">
        <v>158</v>
      </c>
      <c r="D28" s="37">
        <v>53</v>
      </c>
      <c r="E28" s="37">
        <v>83</v>
      </c>
      <c r="F28" s="37">
        <v>10</v>
      </c>
      <c r="G28" s="37">
        <v>12</v>
      </c>
      <c r="H28" s="38">
        <v>0</v>
      </c>
      <c r="I28" s="25">
        <v>23</v>
      </c>
      <c r="J28" s="72" t="s">
        <v>149</v>
      </c>
      <c r="K28" s="73">
        <v>153</v>
      </c>
      <c r="L28" s="36">
        <v>137</v>
      </c>
      <c r="M28" s="37">
        <v>63</v>
      </c>
      <c r="N28" s="37">
        <v>44</v>
      </c>
      <c r="O28" s="37">
        <v>6</v>
      </c>
      <c r="P28" s="37">
        <v>24</v>
      </c>
      <c r="Q28" s="38">
        <v>0</v>
      </c>
      <c r="R28" s="25">
        <v>16</v>
      </c>
    </row>
    <row r="29" spans="1:18" s="122" customFormat="1" x14ac:dyDescent="0.2">
      <c r="A29" s="74" t="s">
        <v>214</v>
      </c>
      <c r="B29" s="74">
        <f>SUM(B28)</f>
        <v>181</v>
      </c>
      <c r="C29" s="36">
        <f t="shared" ref="C29:H29" si="10">SUM(C28)</f>
        <v>158</v>
      </c>
      <c r="D29" s="120">
        <f t="shared" si="10"/>
        <v>53</v>
      </c>
      <c r="E29" s="120">
        <f t="shared" si="10"/>
        <v>83</v>
      </c>
      <c r="F29" s="120">
        <f t="shared" si="10"/>
        <v>10</v>
      </c>
      <c r="G29" s="120">
        <f t="shared" si="10"/>
        <v>12</v>
      </c>
      <c r="H29" s="38">
        <f t="shared" si="10"/>
        <v>0</v>
      </c>
      <c r="I29" s="121">
        <f>SUM(I28)</f>
        <v>23</v>
      </c>
      <c r="J29" s="72" t="s">
        <v>150</v>
      </c>
      <c r="K29" s="73">
        <v>272</v>
      </c>
      <c r="L29" s="36">
        <v>229</v>
      </c>
      <c r="M29" s="37">
        <v>122</v>
      </c>
      <c r="N29" s="37">
        <v>73</v>
      </c>
      <c r="O29" s="37">
        <v>17</v>
      </c>
      <c r="P29" s="37">
        <v>17</v>
      </c>
      <c r="Q29" s="38">
        <v>0</v>
      </c>
      <c r="R29" s="25">
        <v>43</v>
      </c>
    </row>
    <row r="30" spans="1:18" x14ac:dyDescent="0.2">
      <c r="A30" s="72" t="s">
        <v>87</v>
      </c>
      <c r="B30" s="73">
        <v>206</v>
      </c>
      <c r="C30" s="36">
        <v>186</v>
      </c>
      <c r="D30" s="37">
        <v>31</v>
      </c>
      <c r="E30" s="37">
        <v>145</v>
      </c>
      <c r="F30" s="37">
        <v>4</v>
      </c>
      <c r="G30" s="37">
        <v>6</v>
      </c>
      <c r="H30" s="38">
        <v>0</v>
      </c>
      <c r="I30" s="25">
        <v>20</v>
      </c>
      <c r="J30" s="72" t="s">
        <v>151</v>
      </c>
      <c r="K30" s="73">
        <v>274</v>
      </c>
      <c r="L30" s="36">
        <v>245</v>
      </c>
      <c r="M30" s="37">
        <v>138</v>
      </c>
      <c r="N30" s="37">
        <v>82</v>
      </c>
      <c r="O30" s="37">
        <v>11</v>
      </c>
      <c r="P30" s="37">
        <v>14</v>
      </c>
      <c r="Q30" s="38">
        <v>0</v>
      </c>
      <c r="R30" s="25">
        <v>29</v>
      </c>
    </row>
    <row r="31" spans="1:18" x14ac:dyDescent="0.2">
      <c r="A31" s="72" t="s">
        <v>88</v>
      </c>
      <c r="B31" s="73">
        <v>113</v>
      </c>
      <c r="C31" s="36">
        <v>101</v>
      </c>
      <c r="D31" s="37">
        <v>13</v>
      </c>
      <c r="E31" s="37">
        <v>74</v>
      </c>
      <c r="F31" s="37">
        <v>5</v>
      </c>
      <c r="G31" s="37">
        <v>9</v>
      </c>
      <c r="H31" s="38">
        <v>0</v>
      </c>
      <c r="I31" s="25">
        <v>12</v>
      </c>
      <c r="J31" s="74" t="s">
        <v>215</v>
      </c>
      <c r="K31" s="74">
        <f>SUM(K27:K30)</f>
        <v>928</v>
      </c>
      <c r="L31" s="36">
        <f t="shared" ref="L31:Q31" si="11">SUM(L27:L30)</f>
        <v>803</v>
      </c>
      <c r="M31" s="120">
        <f t="shared" si="11"/>
        <v>405</v>
      </c>
      <c r="N31" s="120">
        <f t="shared" si="11"/>
        <v>275</v>
      </c>
      <c r="O31" s="120">
        <f t="shared" si="11"/>
        <v>44</v>
      </c>
      <c r="P31" s="120">
        <f t="shared" si="11"/>
        <v>79</v>
      </c>
      <c r="Q31" s="38">
        <f t="shared" si="11"/>
        <v>0</v>
      </c>
      <c r="R31" s="121">
        <f>SUM(R27:R30)</f>
        <v>125</v>
      </c>
    </row>
    <row r="32" spans="1:18" s="122" customFormat="1" x14ac:dyDescent="0.2">
      <c r="A32" s="74" t="s">
        <v>214</v>
      </c>
      <c r="B32" s="74">
        <f>SUM(B30:B31)</f>
        <v>319</v>
      </c>
      <c r="C32" s="36">
        <f t="shared" ref="C32:H32" si="12">SUM(C30:C31)</f>
        <v>287</v>
      </c>
      <c r="D32" s="120">
        <f t="shared" si="12"/>
        <v>44</v>
      </c>
      <c r="E32" s="120">
        <f t="shared" si="12"/>
        <v>219</v>
      </c>
      <c r="F32" s="120">
        <f t="shared" si="12"/>
        <v>9</v>
      </c>
      <c r="G32" s="120">
        <f t="shared" si="12"/>
        <v>15</v>
      </c>
      <c r="H32" s="38">
        <f t="shared" si="12"/>
        <v>0</v>
      </c>
      <c r="I32" s="121">
        <f>SUM(I30:I31)</f>
        <v>32</v>
      </c>
      <c r="J32" s="72" t="s">
        <v>152</v>
      </c>
      <c r="K32" s="73">
        <v>123</v>
      </c>
      <c r="L32" s="49">
        <v>109</v>
      </c>
      <c r="M32" s="50">
        <v>56</v>
      </c>
      <c r="N32" s="50">
        <v>36</v>
      </c>
      <c r="O32" s="50">
        <v>5</v>
      </c>
      <c r="P32" s="50">
        <v>12</v>
      </c>
      <c r="Q32" s="38">
        <v>0</v>
      </c>
      <c r="R32" s="25">
        <v>14</v>
      </c>
    </row>
    <row r="33" spans="1:18" x14ac:dyDescent="0.2">
      <c r="A33" s="72" t="s">
        <v>89</v>
      </c>
      <c r="B33" s="73">
        <v>167</v>
      </c>
      <c r="C33" s="36">
        <v>144</v>
      </c>
      <c r="D33" s="37">
        <v>87</v>
      </c>
      <c r="E33" s="37">
        <v>38</v>
      </c>
      <c r="F33" s="37">
        <v>10</v>
      </c>
      <c r="G33" s="37">
        <v>9</v>
      </c>
      <c r="H33" s="38">
        <v>0</v>
      </c>
      <c r="I33" s="25">
        <v>23</v>
      </c>
      <c r="J33" s="72" t="s">
        <v>153</v>
      </c>
      <c r="K33" s="118">
        <v>136</v>
      </c>
      <c r="L33" s="49">
        <v>116</v>
      </c>
      <c r="M33" s="50">
        <v>68</v>
      </c>
      <c r="N33" s="50">
        <v>35</v>
      </c>
      <c r="O33" s="50">
        <v>11</v>
      </c>
      <c r="P33" s="50">
        <v>2</v>
      </c>
      <c r="Q33" s="38">
        <v>0</v>
      </c>
      <c r="R33" s="25">
        <v>20</v>
      </c>
    </row>
    <row r="34" spans="1:18" x14ac:dyDescent="0.2">
      <c r="A34" s="72" t="s">
        <v>90</v>
      </c>
      <c r="B34" s="73">
        <v>251</v>
      </c>
      <c r="C34" s="36">
        <v>213</v>
      </c>
      <c r="D34" s="37">
        <v>109</v>
      </c>
      <c r="E34" s="37">
        <v>80</v>
      </c>
      <c r="F34" s="37">
        <v>12</v>
      </c>
      <c r="G34" s="37">
        <v>12</v>
      </c>
      <c r="H34" s="38">
        <v>1</v>
      </c>
      <c r="I34" s="25">
        <v>37</v>
      </c>
      <c r="J34" s="72" t="s">
        <v>154</v>
      </c>
      <c r="K34" s="73">
        <v>110</v>
      </c>
      <c r="L34" s="36">
        <v>89</v>
      </c>
      <c r="M34" s="37">
        <v>53</v>
      </c>
      <c r="N34" s="37">
        <v>20</v>
      </c>
      <c r="O34" s="37">
        <v>4</v>
      </c>
      <c r="P34" s="37">
        <v>12</v>
      </c>
      <c r="Q34" s="38">
        <v>0</v>
      </c>
      <c r="R34" s="25">
        <v>21</v>
      </c>
    </row>
    <row r="35" spans="1:18" s="122" customFormat="1" x14ac:dyDescent="0.2">
      <c r="A35" s="74" t="s">
        <v>214</v>
      </c>
      <c r="B35" s="74">
        <f>SUM(B33:B34)</f>
        <v>418</v>
      </c>
      <c r="C35" s="36">
        <f t="shared" ref="C35:H35" si="13">SUM(C33:C34)</f>
        <v>357</v>
      </c>
      <c r="D35" s="120">
        <f t="shared" si="13"/>
        <v>196</v>
      </c>
      <c r="E35" s="120">
        <f t="shared" si="13"/>
        <v>118</v>
      </c>
      <c r="F35" s="120">
        <f t="shared" si="13"/>
        <v>22</v>
      </c>
      <c r="G35" s="120">
        <f t="shared" si="13"/>
        <v>21</v>
      </c>
      <c r="H35" s="38">
        <f t="shared" si="13"/>
        <v>1</v>
      </c>
      <c r="I35" s="121">
        <f>SUM(I33:I34)</f>
        <v>60</v>
      </c>
      <c r="J35" s="72" t="s">
        <v>155</v>
      </c>
      <c r="K35" s="73">
        <v>402</v>
      </c>
      <c r="L35" s="36">
        <v>322</v>
      </c>
      <c r="M35" s="37">
        <v>158</v>
      </c>
      <c r="N35" s="37">
        <v>115</v>
      </c>
      <c r="O35" s="37">
        <v>23</v>
      </c>
      <c r="P35" s="37">
        <v>26</v>
      </c>
      <c r="Q35" s="38">
        <v>0</v>
      </c>
      <c r="R35" s="25">
        <v>80</v>
      </c>
    </row>
    <row r="36" spans="1:18" x14ac:dyDescent="0.2">
      <c r="A36" s="72" t="s">
        <v>91</v>
      </c>
      <c r="B36" s="73">
        <v>143</v>
      </c>
      <c r="C36" s="36">
        <v>122</v>
      </c>
      <c r="D36" s="37">
        <v>87</v>
      </c>
      <c r="E36" s="37">
        <v>23</v>
      </c>
      <c r="F36" s="37">
        <v>8</v>
      </c>
      <c r="G36" s="37">
        <v>4</v>
      </c>
      <c r="H36" s="38">
        <v>0</v>
      </c>
      <c r="I36" s="25">
        <v>21</v>
      </c>
      <c r="J36" s="74" t="s">
        <v>215</v>
      </c>
      <c r="K36" s="73">
        <f>SUM(K32:K35)</f>
        <v>771</v>
      </c>
      <c r="L36" s="36">
        <f t="shared" ref="L36:Q36" si="14">SUM(L32:L35)</f>
        <v>636</v>
      </c>
      <c r="M36" s="120">
        <f t="shared" si="14"/>
        <v>335</v>
      </c>
      <c r="N36" s="120">
        <f t="shared" si="14"/>
        <v>206</v>
      </c>
      <c r="O36" s="120">
        <f t="shared" si="14"/>
        <v>43</v>
      </c>
      <c r="P36" s="120">
        <f t="shared" si="14"/>
        <v>52</v>
      </c>
      <c r="Q36" s="38">
        <f t="shared" si="14"/>
        <v>0</v>
      </c>
      <c r="R36" s="121">
        <f>SUM(R32:R35)</f>
        <v>135</v>
      </c>
    </row>
    <row r="37" spans="1:18" x14ac:dyDescent="0.2">
      <c r="A37" s="72" t="s">
        <v>92</v>
      </c>
      <c r="B37" s="73">
        <v>268</v>
      </c>
      <c r="C37" s="36">
        <v>219</v>
      </c>
      <c r="D37" s="37">
        <v>161</v>
      </c>
      <c r="E37" s="37">
        <v>38</v>
      </c>
      <c r="F37" s="37">
        <v>12</v>
      </c>
      <c r="G37" s="37">
        <v>8</v>
      </c>
      <c r="H37" s="38">
        <v>0</v>
      </c>
      <c r="I37" s="25">
        <v>49</v>
      </c>
      <c r="J37" s="123" t="s">
        <v>216</v>
      </c>
      <c r="K37" s="74">
        <f>SUM(K36,K31,K26,K21,K16,K11)</f>
        <v>4936</v>
      </c>
      <c r="L37" s="36">
        <f t="shared" ref="L37:Q37" si="15">SUM(L36,L31,L26,L21,L16,L11)</f>
        <v>4222</v>
      </c>
      <c r="M37" s="120">
        <f t="shared" si="15"/>
        <v>2055</v>
      </c>
      <c r="N37" s="120">
        <f t="shared" si="15"/>
        <v>1578</v>
      </c>
      <c r="O37" s="120">
        <f t="shared" si="15"/>
        <v>263</v>
      </c>
      <c r="P37" s="120">
        <f t="shared" si="15"/>
        <v>326</v>
      </c>
      <c r="Q37" s="38">
        <f t="shared" si="15"/>
        <v>2</v>
      </c>
      <c r="R37" s="121">
        <f>SUM(R36,R31,R26,R21,R16,R11)</f>
        <v>712</v>
      </c>
    </row>
    <row r="38" spans="1:18" x14ac:dyDescent="0.2">
      <c r="A38" s="72" t="s">
        <v>93</v>
      </c>
      <c r="B38" s="73">
        <v>282</v>
      </c>
      <c r="C38" s="36">
        <v>227</v>
      </c>
      <c r="D38" s="37">
        <v>158</v>
      </c>
      <c r="E38" s="37">
        <v>41</v>
      </c>
      <c r="F38" s="37">
        <v>12</v>
      </c>
      <c r="G38" s="37">
        <v>16</v>
      </c>
      <c r="H38" s="38">
        <v>0</v>
      </c>
      <c r="I38" s="25">
        <v>55</v>
      </c>
      <c r="J38" s="72" t="s">
        <v>211</v>
      </c>
      <c r="K38" s="118">
        <v>226</v>
      </c>
      <c r="L38" s="49">
        <v>201</v>
      </c>
      <c r="M38" s="50">
        <v>75</v>
      </c>
      <c r="N38" s="50">
        <v>97</v>
      </c>
      <c r="O38" s="50">
        <v>13</v>
      </c>
      <c r="P38" s="50">
        <v>16</v>
      </c>
      <c r="Q38" s="53">
        <v>0</v>
      </c>
      <c r="R38" s="25">
        <v>25</v>
      </c>
    </row>
    <row r="39" spans="1:18" s="122" customFormat="1" x14ac:dyDescent="0.2">
      <c r="A39" s="74" t="s">
        <v>215</v>
      </c>
      <c r="B39" s="74">
        <f>SUM(B36:B38)</f>
        <v>693</v>
      </c>
      <c r="C39" s="36">
        <f t="shared" ref="C39:H39" si="16">SUM(C36:C38)</f>
        <v>568</v>
      </c>
      <c r="D39" s="120">
        <f t="shared" si="16"/>
        <v>406</v>
      </c>
      <c r="E39" s="120">
        <f t="shared" si="16"/>
        <v>102</v>
      </c>
      <c r="F39" s="120">
        <f t="shared" si="16"/>
        <v>32</v>
      </c>
      <c r="G39" s="120">
        <f t="shared" si="16"/>
        <v>28</v>
      </c>
      <c r="H39" s="38">
        <f t="shared" si="16"/>
        <v>0</v>
      </c>
      <c r="I39" s="121">
        <f>SUM(I36:I38)</f>
        <v>125</v>
      </c>
      <c r="J39" s="72" t="s">
        <v>212</v>
      </c>
      <c r="K39" s="118">
        <v>250</v>
      </c>
      <c r="L39" s="49">
        <v>224</v>
      </c>
      <c r="M39" s="50">
        <v>74</v>
      </c>
      <c r="N39" s="50">
        <v>112</v>
      </c>
      <c r="O39" s="50">
        <v>16</v>
      </c>
      <c r="P39" s="50">
        <v>22</v>
      </c>
      <c r="Q39" s="53">
        <v>0</v>
      </c>
      <c r="R39" s="25">
        <v>26</v>
      </c>
    </row>
    <row r="40" spans="1:18" x14ac:dyDescent="0.2">
      <c r="A40" s="72" t="s">
        <v>94</v>
      </c>
      <c r="B40" s="73">
        <v>218</v>
      </c>
      <c r="C40" s="36">
        <v>182</v>
      </c>
      <c r="D40" s="37">
        <v>103</v>
      </c>
      <c r="E40" s="37">
        <v>59</v>
      </c>
      <c r="F40" s="37">
        <v>15</v>
      </c>
      <c r="G40" s="37">
        <v>5</v>
      </c>
      <c r="H40" s="38">
        <v>1</v>
      </c>
      <c r="I40" s="25">
        <v>35</v>
      </c>
      <c r="J40" s="74" t="s">
        <v>214</v>
      </c>
      <c r="K40" s="124">
        <f t="shared" ref="K40:R40" si="17">SUM(K38:K39)</f>
        <v>476</v>
      </c>
      <c r="L40" s="36">
        <f t="shared" si="17"/>
        <v>425</v>
      </c>
      <c r="M40" s="37">
        <f t="shared" si="17"/>
        <v>149</v>
      </c>
      <c r="N40" s="37">
        <f t="shared" si="17"/>
        <v>209</v>
      </c>
      <c r="O40" s="37">
        <f t="shared" si="17"/>
        <v>29</v>
      </c>
      <c r="P40" s="37">
        <f t="shared" si="17"/>
        <v>38</v>
      </c>
      <c r="Q40" s="38">
        <f t="shared" si="17"/>
        <v>0</v>
      </c>
      <c r="R40" s="25">
        <f t="shared" si="17"/>
        <v>51</v>
      </c>
    </row>
    <row r="41" spans="1:18" x14ac:dyDescent="0.2">
      <c r="A41" s="72" t="s">
        <v>95</v>
      </c>
      <c r="B41" s="73">
        <v>172</v>
      </c>
      <c r="C41" s="36">
        <v>145</v>
      </c>
      <c r="D41" s="37">
        <v>83</v>
      </c>
      <c r="E41" s="37">
        <v>41</v>
      </c>
      <c r="F41" s="37">
        <v>13</v>
      </c>
      <c r="G41" s="37">
        <v>8</v>
      </c>
      <c r="H41" s="38">
        <v>0</v>
      </c>
      <c r="I41" s="25">
        <v>27</v>
      </c>
      <c r="J41" s="72" t="s">
        <v>158</v>
      </c>
      <c r="K41" s="73">
        <v>277</v>
      </c>
      <c r="L41" s="36">
        <v>238</v>
      </c>
      <c r="M41" s="37">
        <v>66</v>
      </c>
      <c r="N41" s="37">
        <v>144</v>
      </c>
      <c r="O41" s="37">
        <v>13</v>
      </c>
      <c r="P41" s="37">
        <v>15</v>
      </c>
      <c r="Q41" s="38">
        <v>0</v>
      </c>
      <c r="R41" s="25">
        <v>39</v>
      </c>
    </row>
    <row r="42" spans="1:18" x14ac:dyDescent="0.2">
      <c r="A42" s="72" t="s">
        <v>96</v>
      </c>
      <c r="B42" s="73">
        <v>291</v>
      </c>
      <c r="C42" s="36">
        <v>256</v>
      </c>
      <c r="D42" s="37">
        <v>156</v>
      </c>
      <c r="E42" s="37">
        <v>65</v>
      </c>
      <c r="F42" s="37">
        <v>24</v>
      </c>
      <c r="G42" s="37">
        <v>11</v>
      </c>
      <c r="H42" s="38">
        <v>1</v>
      </c>
      <c r="I42" s="25">
        <v>34</v>
      </c>
      <c r="J42" s="74" t="s">
        <v>214</v>
      </c>
      <c r="K42" s="74">
        <f>SUM(K41)</f>
        <v>277</v>
      </c>
      <c r="L42" s="36">
        <f t="shared" ref="L42:Q42" si="18">SUM(L41)</f>
        <v>238</v>
      </c>
      <c r="M42" s="120">
        <f t="shared" si="18"/>
        <v>66</v>
      </c>
      <c r="N42" s="120">
        <f t="shared" si="18"/>
        <v>144</v>
      </c>
      <c r="O42" s="120">
        <f t="shared" si="18"/>
        <v>13</v>
      </c>
      <c r="P42" s="120">
        <f t="shared" si="18"/>
        <v>15</v>
      </c>
      <c r="Q42" s="38">
        <f t="shared" si="18"/>
        <v>0</v>
      </c>
      <c r="R42" s="121">
        <f>SUM(R41)</f>
        <v>39</v>
      </c>
    </row>
    <row r="43" spans="1:18" x14ac:dyDescent="0.2">
      <c r="A43" s="72" t="s">
        <v>97</v>
      </c>
      <c r="B43" s="73">
        <v>214</v>
      </c>
      <c r="C43" s="36">
        <v>197</v>
      </c>
      <c r="D43" s="37">
        <v>100</v>
      </c>
      <c r="E43" s="37">
        <v>73</v>
      </c>
      <c r="F43" s="37">
        <v>12</v>
      </c>
      <c r="G43" s="37">
        <v>12</v>
      </c>
      <c r="H43" s="38">
        <v>0</v>
      </c>
      <c r="I43" s="25">
        <v>17</v>
      </c>
      <c r="J43" s="72" t="s">
        <v>159</v>
      </c>
      <c r="K43" s="73">
        <v>361</v>
      </c>
      <c r="L43" s="36">
        <v>322</v>
      </c>
      <c r="M43" s="37">
        <v>95</v>
      </c>
      <c r="N43" s="37">
        <v>197</v>
      </c>
      <c r="O43" s="37">
        <v>13</v>
      </c>
      <c r="P43" s="37">
        <v>17</v>
      </c>
      <c r="Q43" s="38">
        <v>0</v>
      </c>
      <c r="R43" s="25">
        <v>39</v>
      </c>
    </row>
    <row r="44" spans="1:18" s="122" customFormat="1" x14ac:dyDescent="0.2">
      <c r="A44" s="74" t="s">
        <v>215</v>
      </c>
      <c r="B44" s="74">
        <f>SUM(B40:B43)</f>
        <v>895</v>
      </c>
      <c r="C44" s="36">
        <f t="shared" ref="C44:H44" si="19">SUM(C40:C43)</f>
        <v>780</v>
      </c>
      <c r="D44" s="120">
        <f t="shared" si="19"/>
        <v>442</v>
      </c>
      <c r="E44" s="120">
        <f t="shared" si="19"/>
        <v>238</v>
      </c>
      <c r="F44" s="120">
        <f t="shared" si="19"/>
        <v>64</v>
      </c>
      <c r="G44" s="120">
        <f t="shared" si="19"/>
        <v>36</v>
      </c>
      <c r="H44" s="38">
        <f t="shared" si="19"/>
        <v>2</v>
      </c>
      <c r="I44" s="121">
        <f>SUM(I40:I43)</f>
        <v>113</v>
      </c>
      <c r="J44" s="72" t="s">
        <v>160</v>
      </c>
      <c r="K44" s="73">
        <v>385</v>
      </c>
      <c r="L44" s="36">
        <v>345</v>
      </c>
      <c r="M44" s="37">
        <v>92</v>
      </c>
      <c r="N44" s="37">
        <v>181</v>
      </c>
      <c r="O44" s="37">
        <v>25</v>
      </c>
      <c r="P44" s="37">
        <v>47</v>
      </c>
      <c r="Q44" s="38">
        <v>0</v>
      </c>
      <c r="R44" s="25">
        <v>40</v>
      </c>
    </row>
    <row r="45" spans="1:18" x14ac:dyDescent="0.2">
      <c r="A45" s="72" t="s">
        <v>98</v>
      </c>
      <c r="B45" s="73">
        <v>99</v>
      </c>
      <c r="C45" s="36">
        <v>87</v>
      </c>
      <c r="D45" s="37">
        <v>56</v>
      </c>
      <c r="E45" s="37">
        <v>15</v>
      </c>
      <c r="F45" s="37">
        <v>6</v>
      </c>
      <c r="G45" s="37">
        <v>10</v>
      </c>
      <c r="H45" s="38">
        <v>0</v>
      </c>
      <c r="I45" s="25">
        <v>12</v>
      </c>
      <c r="J45" s="74" t="s">
        <v>214</v>
      </c>
      <c r="K45" s="74">
        <f>SUM(K43:K44)</f>
        <v>746</v>
      </c>
      <c r="L45" s="36">
        <f t="shared" ref="L45:Q45" si="20">SUM(L43:L44)</f>
        <v>667</v>
      </c>
      <c r="M45" s="120">
        <f t="shared" si="20"/>
        <v>187</v>
      </c>
      <c r="N45" s="120">
        <f t="shared" si="20"/>
        <v>378</v>
      </c>
      <c r="O45" s="120">
        <f t="shared" si="20"/>
        <v>38</v>
      </c>
      <c r="P45" s="120">
        <f t="shared" si="20"/>
        <v>64</v>
      </c>
      <c r="Q45" s="38">
        <f t="shared" si="20"/>
        <v>0</v>
      </c>
      <c r="R45" s="121">
        <f>SUM(R43:R44)</f>
        <v>79</v>
      </c>
    </row>
    <row r="46" spans="1:18" x14ac:dyDescent="0.2">
      <c r="A46" s="72" t="s">
        <v>99</v>
      </c>
      <c r="B46" s="73">
        <v>209</v>
      </c>
      <c r="C46" s="36">
        <v>169</v>
      </c>
      <c r="D46" s="37">
        <v>96</v>
      </c>
      <c r="E46" s="37">
        <v>55</v>
      </c>
      <c r="F46" s="37">
        <v>10</v>
      </c>
      <c r="G46" s="37">
        <v>8</v>
      </c>
      <c r="H46" s="38">
        <v>0</v>
      </c>
      <c r="I46" s="25">
        <v>40</v>
      </c>
      <c r="J46" s="72" t="s">
        <v>161</v>
      </c>
      <c r="K46" s="73">
        <v>250</v>
      </c>
      <c r="L46" s="49">
        <v>225</v>
      </c>
      <c r="M46" s="37">
        <v>67</v>
      </c>
      <c r="N46" s="50">
        <v>126</v>
      </c>
      <c r="O46" s="37">
        <v>14</v>
      </c>
      <c r="P46" s="37">
        <v>18</v>
      </c>
      <c r="Q46" s="38">
        <v>0</v>
      </c>
      <c r="R46" s="25">
        <v>25</v>
      </c>
    </row>
    <row r="47" spans="1:18" x14ac:dyDescent="0.2">
      <c r="A47" s="72" t="s">
        <v>100</v>
      </c>
      <c r="B47" s="73">
        <v>266</v>
      </c>
      <c r="C47" s="36">
        <v>229</v>
      </c>
      <c r="D47" s="37">
        <v>121</v>
      </c>
      <c r="E47" s="37">
        <v>71</v>
      </c>
      <c r="F47" s="37">
        <v>26</v>
      </c>
      <c r="G47" s="37">
        <v>11</v>
      </c>
      <c r="H47" s="38">
        <v>0</v>
      </c>
      <c r="I47" s="25">
        <v>37</v>
      </c>
      <c r="J47" s="72" t="s">
        <v>162</v>
      </c>
      <c r="K47" s="73">
        <v>222</v>
      </c>
      <c r="L47" s="49">
        <v>203</v>
      </c>
      <c r="M47" s="50">
        <v>49</v>
      </c>
      <c r="N47" s="37">
        <v>113</v>
      </c>
      <c r="O47" s="37">
        <v>7</v>
      </c>
      <c r="P47" s="37">
        <v>34</v>
      </c>
      <c r="Q47" s="38">
        <v>0</v>
      </c>
      <c r="R47" s="25">
        <v>19</v>
      </c>
    </row>
    <row r="48" spans="1:18" s="122" customFormat="1" x14ac:dyDescent="0.2">
      <c r="A48" s="74" t="s">
        <v>215</v>
      </c>
      <c r="B48" s="74">
        <f>SUM(B45:B47)</f>
        <v>574</v>
      </c>
      <c r="C48" s="36">
        <f t="shared" ref="C48:H48" si="21">SUM(C45:C47)</f>
        <v>485</v>
      </c>
      <c r="D48" s="120">
        <f t="shared" si="21"/>
        <v>273</v>
      </c>
      <c r="E48" s="120">
        <f t="shared" si="21"/>
        <v>141</v>
      </c>
      <c r="F48" s="120">
        <f t="shared" si="21"/>
        <v>42</v>
      </c>
      <c r="G48" s="120">
        <f t="shared" si="21"/>
        <v>29</v>
      </c>
      <c r="H48" s="38">
        <f t="shared" si="21"/>
        <v>0</v>
      </c>
      <c r="I48" s="121">
        <f>SUM(I45:I47)</f>
        <v>89</v>
      </c>
      <c r="J48" s="74" t="s">
        <v>214</v>
      </c>
      <c r="K48" s="74">
        <f>SUM(K46:K47)</f>
        <v>472</v>
      </c>
      <c r="L48" s="36">
        <f t="shared" ref="L48:Q48" si="22">SUM(L46:L47)</f>
        <v>428</v>
      </c>
      <c r="M48" s="120">
        <f t="shared" si="22"/>
        <v>116</v>
      </c>
      <c r="N48" s="120">
        <f t="shared" si="22"/>
        <v>239</v>
      </c>
      <c r="O48" s="120">
        <f t="shared" si="22"/>
        <v>21</v>
      </c>
      <c r="P48" s="120">
        <f t="shared" si="22"/>
        <v>52</v>
      </c>
      <c r="Q48" s="38">
        <f t="shared" si="22"/>
        <v>0</v>
      </c>
      <c r="R48" s="121">
        <f>SUM(R46:R47)</f>
        <v>44</v>
      </c>
    </row>
    <row r="49" spans="1:18" x14ac:dyDescent="0.2">
      <c r="A49" s="72" t="s">
        <v>101</v>
      </c>
      <c r="B49" s="73">
        <v>75</v>
      </c>
      <c r="C49" s="36">
        <v>60</v>
      </c>
      <c r="D49" s="37">
        <v>50</v>
      </c>
      <c r="E49" s="37">
        <v>7</v>
      </c>
      <c r="F49" s="37">
        <v>2</v>
      </c>
      <c r="G49" s="37">
        <v>1</v>
      </c>
      <c r="H49" s="38">
        <v>0</v>
      </c>
      <c r="I49" s="25">
        <v>15</v>
      </c>
      <c r="J49" s="72" t="s">
        <v>163</v>
      </c>
      <c r="K49" s="73">
        <v>525</v>
      </c>
      <c r="L49" s="36">
        <v>465</v>
      </c>
      <c r="M49" s="37">
        <v>209</v>
      </c>
      <c r="N49" s="37">
        <v>189</v>
      </c>
      <c r="O49" s="37">
        <v>40</v>
      </c>
      <c r="P49" s="37">
        <v>27</v>
      </c>
      <c r="Q49" s="38">
        <v>0</v>
      </c>
      <c r="R49" s="25">
        <v>60</v>
      </c>
    </row>
    <row r="50" spans="1:18" x14ac:dyDescent="0.2">
      <c r="A50" s="72" t="s">
        <v>102</v>
      </c>
      <c r="B50" s="73">
        <v>161</v>
      </c>
      <c r="C50" s="36">
        <v>145</v>
      </c>
      <c r="D50" s="37">
        <v>77</v>
      </c>
      <c r="E50" s="37">
        <v>44</v>
      </c>
      <c r="F50" s="37">
        <v>14</v>
      </c>
      <c r="G50" s="37">
        <v>10</v>
      </c>
      <c r="H50" s="38">
        <v>0</v>
      </c>
      <c r="I50" s="25">
        <v>16</v>
      </c>
      <c r="J50" s="72" t="s">
        <v>164</v>
      </c>
      <c r="K50" s="73">
        <v>364</v>
      </c>
      <c r="L50" s="36">
        <v>331</v>
      </c>
      <c r="M50" s="37">
        <v>197</v>
      </c>
      <c r="N50" s="37">
        <v>101</v>
      </c>
      <c r="O50" s="37">
        <v>19</v>
      </c>
      <c r="P50" s="37">
        <v>14</v>
      </c>
      <c r="Q50" s="38">
        <v>0</v>
      </c>
      <c r="R50" s="25">
        <v>33</v>
      </c>
    </row>
    <row r="51" spans="1:18" x14ac:dyDescent="0.2">
      <c r="A51" s="72" t="s">
        <v>103</v>
      </c>
      <c r="B51" s="73">
        <v>272</v>
      </c>
      <c r="C51" s="36">
        <v>228</v>
      </c>
      <c r="D51" s="37">
        <v>154</v>
      </c>
      <c r="E51" s="37">
        <v>44</v>
      </c>
      <c r="F51" s="37">
        <v>23</v>
      </c>
      <c r="G51" s="37">
        <v>7</v>
      </c>
      <c r="H51" s="38">
        <v>1</v>
      </c>
      <c r="I51" s="25">
        <v>43</v>
      </c>
      <c r="J51" s="72" t="s">
        <v>165</v>
      </c>
      <c r="K51" s="73">
        <v>5</v>
      </c>
      <c r="L51" s="36">
        <v>4</v>
      </c>
      <c r="M51" s="37">
        <v>1</v>
      </c>
      <c r="N51" s="37">
        <v>2</v>
      </c>
      <c r="O51" s="37">
        <v>0</v>
      </c>
      <c r="P51" s="37">
        <v>1</v>
      </c>
      <c r="Q51" s="38">
        <v>0</v>
      </c>
      <c r="R51" s="25">
        <v>1</v>
      </c>
    </row>
    <row r="52" spans="1:18" s="122" customFormat="1" x14ac:dyDescent="0.2">
      <c r="A52" s="74" t="s">
        <v>215</v>
      </c>
      <c r="B52" s="74">
        <f>SUM(B49:B51)</f>
        <v>508</v>
      </c>
      <c r="C52" s="36">
        <f t="shared" ref="C52:H52" si="23">SUM(C49:C51)</f>
        <v>433</v>
      </c>
      <c r="D52" s="120">
        <f t="shared" si="23"/>
        <v>281</v>
      </c>
      <c r="E52" s="120">
        <f t="shared" si="23"/>
        <v>95</v>
      </c>
      <c r="F52" s="120">
        <f t="shared" si="23"/>
        <v>39</v>
      </c>
      <c r="G52" s="120">
        <f t="shared" si="23"/>
        <v>18</v>
      </c>
      <c r="H52" s="38">
        <f t="shared" si="23"/>
        <v>1</v>
      </c>
      <c r="I52" s="121">
        <f>SUM(I49:I51)</f>
        <v>74</v>
      </c>
      <c r="J52" s="72" t="s">
        <v>166</v>
      </c>
      <c r="K52" s="73">
        <v>449</v>
      </c>
      <c r="L52" s="36">
        <v>405</v>
      </c>
      <c r="M52" s="37">
        <v>218</v>
      </c>
      <c r="N52" s="37">
        <v>139</v>
      </c>
      <c r="O52" s="37">
        <v>26</v>
      </c>
      <c r="P52" s="37">
        <v>22</v>
      </c>
      <c r="Q52" s="38">
        <v>4</v>
      </c>
      <c r="R52" s="25">
        <v>40</v>
      </c>
    </row>
    <row r="53" spans="1:18" s="122" customFormat="1" x14ac:dyDescent="0.2">
      <c r="A53" s="123" t="s">
        <v>216</v>
      </c>
      <c r="B53" s="74">
        <f>SUM(B52,B48,B44,B39)</f>
        <v>2670</v>
      </c>
      <c r="C53" s="36">
        <f t="shared" ref="C53:H53" si="24">SUM(C52,C48,C44,C39)</f>
        <v>2266</v>
      </c>
      <c r="D53" s="120">
        <f t="shared" si="24"/>
        <v>1402</v>
      </c>
      <c r="E53" s="120">
        <f t="shared" si="24"/>
        <v>576</v>
      </c>
      <c r="F53" s="120">
        <f t="shared" si="24"/>
        <v>177</v>
      </c>
      <c r="G53" s="120">
        <f t="shared" si="24"/>
        <v>111</v>
      </c>
      <c r="H53" s="38">
        <f t="shared" si="24"/>
        <v>3</v>
      </c>
      <c r="I53" s="121">
        <f>SUM(I52,I48,I44,I39)</f>
        <v>401</v>
      </c>
      <c r="J53" s="72" t="s">
        <v>167</v>
      </c>
      <c r="K53" s="73">
        <v>321</v>
      </c>
      <c r="L53" s="36">
        <v>264</v>
      </c>
      <c r="M53" s="37">
        <v>152</v>
      </c>
      <c r="N53" s="37">
        <v>82</v>
      </c>
      <c r="O53" s="37">
        <v>18</v>
      </c>
      <c r="P53" s="37">
        <v>12</v>
      </c>
      <c r="Q53" s="38">
        <v>0</v>
      </c>
      <c r="R53" s="25">
        <v>57</v>
      </c>
    </row>
    <row r="54" spans="1:18" x14ac:dyDescent="0.2">
      <c r="A54" s="72" t="s">
        <v>104</v>
      </c>
      <c r="B54" s="73">
        <v>259</v>
      </c>
      <c r="C54" s="36">
        <v>235</v>
      </c>
      <c r="D54" s="37">
        <v>50</v>
      </c>
      <c r="E54" s="37">
        <v>141</v>
      </c>
      <c r="F54" s="37">
        <v>14</v>
      </c>
      <c r="G54" s="37">
        <v>30</v>
      </c>
      <c r="H54" s="38">
        <v>0</v>
      </c>
      <c r="I54" s="25">
        <v>24</v>
      </c>
      <c r="J54" s="72" t="s">
        <v>168</v>
      </c>
      <c r="K54" s="73">
        <v>320</v>
      </c>
      <c r="L54" s="36">
        <v>285</v>
      </c>
      <c r="M54" s="37">
        <v>138</v>
      </c>
      <c r="N54" s="37">
        <v>110</v>
      </c>
      <c r="O54" s="37">
        <v>21</v>
      </c>
      <c r="P54" s="37">
        <v>16</v>
      </c>
      <c r="Q54" s="38">
        <v>2</v>
      </c>
      <c r="R54" s="25">
        <v>33</v>
      </c>
    </row>
    <row r="55" spans="1:18" x14ac:dyDescent="0.2">
      <c r="A55" s="72" t="s">
        <v>105</v>
      </c>
      <c r="B55" s="73">
        <v>185</v>
      </c>
      <c r="C55" s="36">
        <v>168</v>
      </c>
      <c r="D55" s="37">
        <v>44</v>
      </c>
      <c r="E55" s="37">
        <v>100</v>
      </c>
      <c r="F55" s="37">
        <v>11</v>
      </c>
      <c r="G55" s="37">
        <v>13</v>
      </c>
      <c r="H55" s="38">
        <v>0</v>
      </c>
      <c r="I55" s="25">
        <v>17</v>
      </c>
      <c r="J55" s="72" t="s">
        <v>169</v>
      </c>
      <c r="K55" s="73">
        <v>322</v>
      </c>
      <c r="L55" s="36">
        <v>278</v>
      </c>
      <c r="M55" s="37">
        <v>102</v>
      </c>
      <c r="N55" s="37">
        <v>115</v>
      </c>
      <c r="O55" s="37">
        <v>27</v>
      </c>
      <c r="P55" s="37">
        <v>34</v>
      </c>
      <c r="Q55" s="38">
        <v>0</v>
      </c>
      <c r="R55" s="25">
        <v>44</v>
      </c>
    </row>
    <row r="56" spans="1:18" x14ac:dyDescent="0.2">
      <c r="A56" s="72" t="s">
        <v>106</v>
      </c>
      <c r="B56" s="73">
        <v>191</v>
      </c>
      <c r="C56" s="36">
        <v>166</v>
      </c>
      <c r="D56" s="37">
        <v>66</v>
      </c>
      <c r="E56" s="37">
        <v>73</v>
      </c>
      <c r="F56" s="37">
        <v>11</v>
      </c>
      <c r="G56" s="37">
        <v>16</v>
      </c>
      <c r="H56" s="38">
        <v>0</v>
      </c>
      <c r="I56" s="25">
        <v>25</v>
      </c>
      <c r="J56" s="72" t="s">
        <v>170</v>
      </c>
      <c r="K56" s="73">
        <v>374</v>
      </c>
      <c r="L56" s="36">
        <v>333</v>
      </c>
      <c r="M56" s="37">
        <v>138</v>
      </c>
      <c r="N56" s="37">
        <v>138</v>
      </c>
      <c r="O56" s="37">
        <v>39</v>
      </c>
      <c r="P56" s="37">
        <v>18</v>
      </c>
      <c r="Q56" s="38">
        <v>1</v>
      </c>
      <c r="R56" s="25">
        <v>40</v>
      </c>
    </row>
    <row r="57" spans="1:18" x14ac:dyDescent="0.2">
      <c r="A57" s="72" t="s">
        <v>107</v>
      </c>
      <c r="B57" s="73">
        <v>284</v>
      </c>
      <c r="C57" s="36">
        <v>260</v>
      </c>
      <c r="D57" s="37">
        <v>64</v>
      </c>
      <c r="E57" s="37">
        <v>147</v>
      </c>
      <c r="F57" s="37">
        <v>18</v>
      </c>
      <c r="G57" s="37">
        <v>31</v>
      </c>
      <c r="H57" s="38">
        <v>0</v>
      </c>
      <c r="I57" s="25">
        <v>24</v>
      </c>
      <c r="J57" s="72" t="s">
        <v>171</v>
      </c>
      <c r="K57" s="73">
        <v>200</v>
      </c>
      <c r="L57" s="36">
        <v>171</v>
      </c>
      <c r="M57" s="37">
        <v>66</v>
      </c>
      <c r="N57" s="37">
        <v>60</v>
      </c>
      <c r="O57" s="37">
        <v>20</v>
      </c>
      <c r="P57" s="37">
        <v>25</v>
      </c>
      <c r="Q57" s="38">
        <v>0</v>
      </c>
      <c r="R57" s="25">
        <v>29</v>
      </c>
    </row>
    <row r="58" spans="1:18" x14ac:dyDescent="0.2">
      <c r="A58" s="72" t="s">
        <v>108</v>
      </c>
      <c r="B58" s="73">
        <v>181</v>
      </c>
      <c r="C58" s="36">
        <v>165</v>
      </c>
      <c r="D58" s="37">
        <v>50</v>
      </c>
      <c r="E58" s="37">
        <v>97</v>
      </c>
      <c r="F58" s="37">
        <v>10</v>
      </c>
      <c r="G58" s="37">
        <v>8</v>
      </c>
      <c r="H58" s="38">
        <v>0</v>
      </c>
      <c r="I58" s="25">
        <v>16</v>
      </c>
      <c r="J58" s="72" t="s">
        <v>172</v>
      </c>
      <c r="K58" s="73">
        <v>81</v>
      </c>
      <c r="L58" s="36">
        <v>68</v>
      </c>
      <c r="M58" s="37">
        <v>17</v>
      </c>
      <c r="N58" s="37">
        <v>36</v>
      </c>
      <c r="O58" s="37">
        <v>8</v>
      </c>
      <c r="P58" s="37">
        <v>7</v>
      </c>
      <c r="Q58" s="38">
        <v>0</v>
      </c>
      <c r="R58" s="25">
        <v>13</v>
      </c>
    </row>
    <row r="59" spans="1:18" s="122" customFormat="1" x14ac:dyDescent="0.2">
      <c r="A59" s="74" t="s">
        <v>214</v>
      </c>
      <c r="B59" s="74">
        <f>SUM(B54:B58)</f>
        <v>1100</v>
      </c>
      <c r="C59" s="36">
        <f t="shared" ref="C59:H59" si="25">SUM(C54:C58)</f>
        <v>994</v>
      </c>
      <c r="D59" s="120">
        <f t="shared" si="25"/>
        <v>274</v>
      </c>
      <c r="E59" s="120">
        <f t="shared" si="25"/>
        <v>558</v>
      </c>
      <c r="F59" s="120">
        <f t="shared" si="25"/>
        <v>64</v>
      </c>
      <c r="G59" s="120">
        <f t="shared" si="25"/>
        <v>98</v>
      </c>
      <c r="H59" s="38">
        <f t="shared" si="25"/>
        <v>0</v>
      </c>
      <c r="I59" s="121">
        <f>SUM(I54:I58)</f>
        <v>106</v>
      </c>
      <c r="J59" s="74" t="s">
        <v>214</v>
      </c>
      <c r="K59" s="74">
        <f>SUM(K49:K58)</f>
        <v>2961</v>
      </c>
      <c r="L59" s="36">
        <f t="shared" ref="L59:Q59" si="26">SUM(L49:L58)</f>
        <v>2604</v>
      </c>
      <c r="M59" s="120">
        <f t="shared" si="26"/>
        <v>1238</v>
      </c>
      <c r="N59" s="120">
        <f t="shared" si="26"/>
        <v>972</v>
      </c>
      <c r="O59" s="120">
        <f t="shared" si="26"/>
        <v>218</v>
      </c>
      <c r="P59" s="120">
        <f t="shared" si="26"/>
        <v>176</v>
      </c>
      <c r="Q59" s="38">
        <f t="shared" si="26"/>
        <v>7</v>
      </c>
      <c r="R59" s="121">
        <f>SUM(R49:R58)</f>
        <v>350</v>
      </c>
    </row>
    <row r="60" spans="1:18" x14ac:dyDescent="0.2">
      <c r="A60" s="72" t="s">
        <v>109</v>
      </c>
      <c r="B60" s="73">
        <v>234</v>
      </c>
      <c r="C60" s="36">
        <v>212</v>
      </c>
      <c r="D60" s="37">
        <v>90</v>
      </c>
      <c r="E60" s="37">
        <v>95</v>
      </c>
      <c r="F60" s="37">
        <v>12</v>
      </c>
      <c r="G60" s="37">
        <v>15</v>
      </c>
      <c r="H60" s="38">
        <v>0</v>
      </c>
      <c r="I60" s="25">
        <v>22</v>
      </c>
      <c r="J60" s="72" t="s">
        <v>173</v>
      </c>
      <c r="K60" s="73">
        <v>352</v>
      </c>
      <c r="L60" s="36">
        <v>310</v>
      </c>
      <c r="M60" s="37">
        <v>125</v>
      </c>
      <c r="N60" s="37">
        <v>136</v>
      </c>
      <c r="O60" s="37">
        <v>18</v>
      </c>
      <c r="P60" s="37">
        <v>31</v>
      </c>
      <c r="Q60" s="38">
        <v>0</v>
      </c>
      <c r="R60" s="25">
        <v>42</v>
      </c>
    </row>
    <row r="61" spans="1:18" x14ac:dyDescent="0.2">
      <c r="A61" s="72" t="s">
        <v>110</v>
      </c>
      <c r="B61" s="73">
        <v>266</v>
      </c>
      <c r="C61" s="36">
        <v>223</v>
      </c>
      <c r="D61" s="37">
        <v>88</v>
      </c>
      <c r="E61" s="37">
        <v>98</v>
      </c>
      <c r="F61" s="37">
        <v>13</v>
      </c>
      <c r="G61" s="37">
        <v>24</v>
      </c>
      <c r="H61" s="38">
        <v>0</v>
      </c>
      <c r="I61" s="25">
        <v>43</v>
      </c>
      <c r="J61" s="72" t="s">
        <v>174</v>
      </c>
      <c r="K61" s="73">
        <v>303</v>
      </c>
      <c r="L61" s="36">
        <v>264</v>
      </c>
      <c r="M61" s="37">
        <v>95</v>
      </c>
      <c r="N61" s="37">
        <v>128</v>
      </c>
      <c r="O61" s="37">
        <v>12</v>
      </c>
      <c r="P61" s="37">
        <v>29</v>
      </c>
      <c r="Q61" s="38">
        <v>0</v>
      </c>
      <c r="R61" s="25">
        <v>39</v>
      </c>
    </row>
    <row r="62" spans="1:18" s="122" customFormat="1" x14ac:dyDescent="0.2">
      <c r="A62" s="74" t="s">
        <v>215</v>
      </c>
      <c r="B62" s="74">
        <f>SUM(B60:B61)</f>
        <v>500</v>
      </c>
      <c r="C62" s="36">
        <f t="shared" ref="C62:H62" si="27">SUM(C60:C61)</f>
        <v>435</v>
      </c>
      <c r="D62" s="120">
        <f t="shared" si="27"/>
        <v>178</v>
      </c>
      <c r="E62" s="120">
        <f t="shared" si="27"/>
        <v>193</v>
      </c>
      <c r="F62" s="120">
        <f t="shared" si="27"/>
        <v>25</v>
      </c>
      <c r="G62" s="120">
        <f t="shared" si="27"/>
        <v>39</v>
      </c>
      <c r="H62" s="38">
        <f t="shared" si="27"/>
        <v>0</v>
      </c>
      <c r="I62" s="121">
        <f>SUM(I60:I61)</f>
        <v>65</v>
      </c>
      <c r="J62" s="72" t="s">
        <v>175</v>
      </c>
      <c r="K62" s="73">
        <v>368</v>
      </c>
      <c r="L62" s="36">
        <v>328</v>
      </c>
      <c r="M62" s="37">
        <v>165</v>
      </c>
      <c r="N62" s="37">
        <v>116</v>
      </c>
      <c r="O62" s="37">
        <v>28</v>
      </c>
      <c r="P62" s="37">
        <v>19</v>
      </c>
      <c r="Q62" s="38">
        <v>0</v>
      </c>
      <c r="R62" s="25">
        <v>40</v>
      </c>
    </row>
    <row r="63" spans="1:18" x14ac:dyDescent="0.2">
      <c r="A63" s="72" t="s">
        <v>111</v>
      </c>
      <c r="B63" s="73">
        <v>419</v>
      </c>
      <c r="C63" s="36">
        <v>362</v>
      </c>
      <c r="D63" s="37">
        <v>124</v>
      </c>
      <c r="E63" s="37">
        <v>192</v>
      </c>
      <c r="F63" s="37">
        <v>23</v>
      </c>
      <c r="G63" s="37">
        <v>23</v>
      </c>
      <c r="H63" s="38">
        <v>0</v>
      </c>
      <c r="I63" s="25">
        <v>57</v>
      </c>
      <c r="J63" s="74" t="s">
        <v>214</v>
      </c>
      <c r="K63" s="74">
        <f>SUM(K60:K62)</f>
        <v>1023</v>
      </c>
      <c r="L63" s="36">
        <f t="shared" ref="L63:Q63" si="28">SUM(L60:L62)</f>
        <v>902</v>
      </c>
      <c r="M63" s="120">
        <f t="shared" si="28"/>
        <v>385</v>
      </c>
      <c r="N63" s="120">
        <f t="shared" si="28"/>
        <v>380</v>
      </c>
      <c r="O63" s="120">
        <f t="shared" si="28"/>
        <v>58</v>
      </c>
      <c r="P63" s="120">
        <f t="shared" si="28"/>
        <v>79</v>
      </c>
      <c r="Q63" s="38">
        <f t="shared" si="28"/>
        <v>0</v>
      </c>
      <c r="R63" s="121">
        <f>SUM(R60:R62)</f>
        <v>121</v>
      </c>
    </row>
    <row r="64" spans="1:18" x14ac:dyDescent="0.2">
      <c r="A64" s="72" t="s">
        <v>112</v>
      </c>
      <c r="B64" s="73">
        <v>235</v>
      </c>
      <c r="C64" s="36">
        <v>208</v>
      </c>
      <c r="D64" s="37">
        <v>70</v>
      </c>
      <c r="E64" s="37">
        <v>98</v>
      </c>
      <c r="F64" s="37">
        <v>16</v>
      </c>
      <c r="G64" s="37">
        <v>24</v>
      </c>
      <c r="H64" s="38">
        <v>0</v>
      </c>
      <c r="I64" s="25">
        <v>27</v>
      </c>
      <c r="J64" s="72" t="s">
        <v>176</v>
      </c>
      <c r="K64" s="73">
        <v>74</v>
      </c>
      <c r="L64" s="36">
        <v>69</v>
      </c>
      <c r="M64" s="37">
        <v>25</v>
      </c>
      <c r="N64" s="37">
        <v>36</v>
      </c>
      <c r="O64" s="37">
        <v>5</v>
      </c>
      <c r="P64" s="37">
        <v>3</v>
      </c>
      <c r="Q64" s="38">
        <v>0</v>
      </c>
      <c r="R64" s="25">
        <v>5</v>
      </c>
    </row>
    <row r="65" spans="1:18" s="122" customFormat="1" x14ac:dyDescent="0.2">
      <c r="A65" s="74" t="s">
        <v>215</v>
      </c>
      <c r="B65" s="74">
        <f>SUM(B63:B64)</f>
        <v>654</v>
      </c>
      <c r="C65" s="36">
        <f t="shared" ref="C65:H65" si="29">SUM(C63:C64)</f>
        <v>570</v>
      </c>
      <c r="D65" s="120">
        <f t="shared" si="29"/>
        <v>194</v>
      </c>
      <c r="E65" s="120">
        <f t="shared" si="29"/>
        <v>290</v>
      </c>
      <c r="F65" s="120">
        <f t="shared" si="29"/>
        <v>39</v>
      </c>
      <c r="G65" s="120">
        <f t="shared" si="29"/>
        <v>47</v>
      </c>
      <c r="H65" s="38">
        <f t="shared" si="29"/>
        <v>0</v>
      </c>
      <c r="I65" s="121">
        <f>SUM(I63:I64)</f>
        <v>84</v>
      </c>
      <c r="J65" s="72" t="s">
        <v>177</v>
      </c>
      <c r="K65" s="73">
        <v>164</v>
      </c>
      <c r="L65" s="36">
        <v>143</v>
      </c>
      <c r="M65" s="37">
        <v>52</v>
      </c>
      <c r="N65" s="37">
        <v>62</v>
      </c>
      <c r="O65" s="37">
        <v>8</v>
      </c>
      <c r="P65" s="37">
        <v>21</v>
      </c>
      <c r="Q65" s="38">
        <v>0</v>
      </c>
      <c r="R65" s="25">
        <v>21</v>
      </c>
    </row>
    <row r="66" spans="1:18" x14ac:dyDescent="0.2">
      <c r="A66" s="72" t="s">
        <v>113</v>
      </c>
      <c r="B66" s="73">
        <v>358</v>
      </c>
      <c r="C66" s="36">
        <v>307</v>
      </c>
      <c r="D66" s="37">
        <v>129</v>
      </c>
      <c r="E66" s="37">
        <v>138</v>
      </c>
      <c r="F66" s="37">
        <v>17</v>
      </c>
      <c r="G66" s="37">
        <v>23</v>
      </c>
      <c r="H66" s="38">
        <v>0</v>
      </c>
      <c r="I66" s="25">
        <v>51</v>
      </c>
      <c r="J66" s="72" t="s">
        <v>178</v>
      </c>
      <c r="K66" s="73">
        <v>130</v>
      </c>
      <c r="L66" s="36">
        <v>114</v>
      </c>
      <c r="M66" s="37">
        <v>54</v>
      </c>
      <c r="N66" s="37">
        <v>51</v>
      </c>
      <c r="O66" s="37">
        <v>6</v>
      </c>
      <c r="P66" s="37">
        <v>3</v>
      </c>
      <c r="Q66" s="38">
        <v>0</v>
      </c>
      <c r="R66" s="25">
        <v>16</v>
      </c>
    </row>
    <row r="67" spans="1:18" x14ac:dyDescent="0.2">
      <c r="A67" s="72" t="s">
        <v>114</v>
      </c>
      <c r="B67" s="73">
        <v>231</v>
      </c>
      <c r="C67" s="36">
        <v>209</v>
      </c>
      <c r="D67" s="37">
        <v>76</v>
      </c>
      <c r="E67" s="37">
        <v>98</v>
      </c>
      <c r="F67" s="37">
        <v>15</v>
      </c>
      <c r="G67" s="37">
        <v>20</v>
      </c>
      <c r="H67" s="38">
        <v>0</v>
      </c>
      <c r="I67" s="25">
        <v>22</v>
      </c>
      <c r="J67" s="74" t="s">
        <v>214</v>
      </c>
      <c r="K67" s="74">
        <f>SUM(K64:K66)</f>
        <v>368</v>
      </c>
      <c r="L67" s="36">
        <f t="shared" ref="L67:Q67" si="30">SUM(L64:L66)</f>
        <v>326</v>
      </c>
      <c r="M67" s="120">
        <f t="shared" si="30"/>
        <v>131</v>
      </c>
      <c r="N67" s="120">
        <f t="shared" si="30"/>
        <v>149</v>
      </c>
      <c r="O67" s="120">
        <f t="shared" si="30"/>
        <v>19</v>
      </c>
      <c r="P67" s="120">
        <f t="shared" si="30"/>
        <v>27</v>
      </c>
      <c r="Q67" s="38">
        <f t="shared" si="30"/>
        <v>0</v>
      </c>
      <c r="R67" s="121">
        <f>SUM(R64:R66)</f>
        <v>42</v>
      </c>
    </row>
    <row r="68" spans="1:18" s="122" customFormat="1" x14ac:dyDescent="0.2">
      <c r="A68" s="74" t="s">
        <v>215</v>
      </c>
      <c r="B68" s="74">
        <f>SUM(B66:B67)</f>
        <v>589</v>
      </c>
      <c r="C68" s="36">
        <f t="shared" ref="C68:H68" si="31">SUM(C66:C67)</f>
        <v>516</v>
      </c>
      <c r="D68" s="120">
        <f t="shared" si="31"/>
        <v>205</v>
      </c>
      <c r="E68" s="120">
        <f t="shared" si="31"/>
        <v>236</v>
      </c>
      <c r="F68" s="120">
        <f t="shared" si="31"/>
        <v>32</v>
      </c>
      <c r="G68" s="120">
        <f t="shared" si="31"/>
        <v>43</v>
      </c>
      <c r="H68" s="38">
        <f t="shared" si="31"/>
        <v>0</v>
      </c>
      <c r="I68" s="121">
        <f>SUM(I66:I67)</f>
        <v>73</v>
      </c>
      <c r="J68" s="72" t="s">
        <v>179</v>
      </c>
      <c r="K68" s="73">
        <v>392</v>
      </c>
      <c r="L68" s="36">
        <v>312</v>
      </c>
      <c r="M68" s="37">
        <v>116</v>
      </c>
      <c r="N68" s="37">
        <v>132</v>
      </c>
      <c r="O68" s="37">
        <v>28</v>
      </c>
      <c r="P68" s="37">
        <v>36</v>
      </c>
      <c r="Q68" s="38">
        <v>1</v>
      </c>
      <c r="R68" s="25">
        <v>79</v>
      </c>
    </row>
    <row r="69" spans="1:18" x14ac:dyDescent="0.2">
      <c r="A69" s="72" t="s">
        <v>115</v>
      </c>
      <c r="B69" s="73">
        <v>223</v>
      </c>
      <c r="C69" s="36">
        <v>195</v>
      </c>
      <c r="D69" s="37">
        <v>81</v>
      </c>
      <c r="E69" s="37">
        <v>89</v>
      </c>
      <c r="F69" s="37">
        <v>17</v>
      </c>
      <c r="G69" s="37">
        <v>8</v>
      </c>
      <c r="H69" s="38">
        <v>0</v>
      </c>
      <c r="I69" s="25">
        <v>28</v>
      </c>
      <c r="J69" s="72" t="s">
        <v>180</v>
      </c>
      <c r="K69" s="73">
        <v>305</v>
      </c>
      <c r="L69" s="36">
        <v>242</v>
      </c>
      <c r="M69" s="37">
        <v>108</v>
      </c>
      <c r="N69" s="37">
        <v>89</v>
      </c>
      <c r="O69" s="37">
        <v>28</v>
      </c>
      <c r="P69" s="37">
        <v>17</v>
      </c>
      <c r="Q69" s="38">
        <v>2</v>
      </c>
      <c r="R69" s="25">
        <v>61</v>
      </c>
    </row>
    <row r="70" spans="1:18" x14ac:dyDescent="0.2">
      <c r="A70" s="72" t="s">
        <v>116</v>
      </c>
      <c r="B70" s="73">
        <v>293</v>
      </c>
      <c r="C70" s="36">
        <v>260</v>
      </c>
      <c r="D70" s="37">
        <v>89</v>
      </c>
      <c r="E70" s="37">
        <v>119</v>
      </c>
      <c r="F70" s="37">
        <v>17</v>
      </c>
      <c r="G70" s="37">
        <v>35</v>
      </c>
      <c r="H70" s="38">
        <v>0</v>
      </c>
      <c r="I70" s="25">
        <v>33</v>
      </c>
      <c r="J70" s="72" t="s">
        <v>181</v>
      </c>
      <c r="K70" s="73">
        <v>322</v>
      </c>
      <c r="L70" s="36">
        <v>262</v>
      </c>
      <c r="M70" s="37">
        <v>101</v>
      </c>
      <c r="N70" s="37">
        <v>119</v>
      </c>
      <c r="O70" s="37">
        <v>16</v>
      </c>
      <c r="P70" s="37">
        <v>26</v>
      </c>
      <c r="Q70" s="38">
        <v>2</v>
      </c>
      <c r="R70" s="25">
        <v>58</v>
      </c>
    </row>
    <row r="71" spans="1:18" x14ac:dyDescent="0.2">
      <c r="A71" s="72" t="s">
        <v>117</v>
      </c>
      <c r="B71" s="73">
        <v>101</v>
      </c>
      <c r="C71" s="36">
        <v>89</v>
      </c>
      <c r="D71" s="37">
        <v>28</v>
      </c>
      <c r="E71" s="37">
        <v>52</v>
      </c>
      <c r="F71" s="37">
        <v>5</v>
      </c>
      <c r="G71" s="37">
        <v>4</v>
      </c>
      <c r="H71" s="38">
        <v>0</v>
      </c>
      <c r="I71" s="25">
        <v>12</v>
      </c>
      <c r="J71" s="74" t="s">
        <v>214</v>
      </c>
      <c r="K71" s="74">
        <f>SUM(K68:K70)</f>
        <v>1019</v>
      </c>
      <c r="L71" s="36">
        <f t="shared" ref="L71:Q71" si="32">SUM(L68:L70)</f>
        <v>816</v>
      </c>
      <c r="M71" s="120">
        <f t="shared" si="32"/>
        <v>325</v>
      </c>
      <c r="N71" s="120">
        <f t="shared" si="32"/>
        <v>340</v>
      </c>
      <c r="O71" s="120">
        <f t="shared" si="32"/>
        <v>72</v>
      </c>
      <c r="P71" s="120">
        <f t="shared" si="32"/>
        <v>79</v>
      </c>
      <c r="Q71" s="38">
        <f t="shared" si="32"/>
        <v>5</v>
      </c>
      <c r="R71" s="121">
        <f>SUM(R68:R70)</f>
        <v>198</v>
      </c>
    </row>
    <row r="72" spans="1:18" s="122" customFormat="1" x14ac:dyDescent="0.2">
      <c r="A72" s="74" t="s">
        <v>215</v>
      </c>
      <c r="B72" s="74">
        <f>SUM(B69:B71)</f>
        <v>617</v>
      </c>
      <c r="C72" s="36">
        <f t="shared" ref="C72:H72" si="33">SUM(C69:C71)</f>
        <v>544</v>
      </c>
      <c r="D72" s="120">
        <f t="shared" si="33"/>
        <v>198</v>
      </c>
      <c r="E72" s="120">
        <f t="shared" si="33"/>
        <v>260</v>
      </c>
      <c r="F72" s="120">
        <f t="shared" si="33"/>
        <v>39</v>
      </c>
      <c r="G72" s="120">
        <f t="shared" si="33"/>
        <v>47</v>
      </c>
      <c r="H72" s="38">
        <f t="shared" si="33"/>
        <v>0</v>
      </c>
      <c r="I72" s="121">
        <f>SUM(I69:I71)</f>
        <v>73</v>
      </c>
      <c r="J72" s="72" t="s">
        <v>182</v>
      </c>
      <c r="K72" s="73">
        <v>340</v>
      </c>
      <c r="L72" s="36">
        <v>286</v>
      </c>
      <c r="M72" s="37">
        <v>55</v>
      </c>
      <c r="N72" s="37">
        <v>186</v>
      </c>
      <c r="O72" s="37">
        <v>13</v>
      </c>
      <c r="P72" s="37">
        <v>32</v>
      </c>
      <c r="Q72" s="38">
        <v>0</v>
      </c>
      <c r="R72" s="25">
        <v>54</v>
      </c>
    </row>
    <row r="73" spans="1:18" s="122" customFormat="1" x14ac:dyDescent="0.2">
      <c r="A73" s="74" t="s">
        <v>214</v>
      </c>
      <c r="B73" s="74">
        <f>SUM(B72,B68,B65,B62)</f>
        <v>2360</v>
      </c>
      <c r="C73" s="36">
        <f t="shared" ref="C73:H73" si="34">SUM(C72,C68,C65,C62)</f>
        <v>2065</v>
      </c>
      <c r="D73" s="120">
        <f t="shared" si="34"/>
        <v>775</v>
      </c>
      <c r="E73" s="120">
        <f t="shared" si="34"/>
        <v>979</v>
      </c>
      <c r="F73" s="120">
        <f t="shared" si="34"/>
        <v>135</v>
      </c>
      <c r="G73" s="120">
        <f t="shared" si="34"/>
        <v>176</v>
      </c>
      <c r="H73" s="38">
        <f t="shared" si="34"/>
        <v>0</v>
      </c>
      <c r="I73" s="121">
        <f>SUM(I72,I68,I65,I62)</f>
        <v>295</v>
      </c>
      <c r="J73" s="74" t="s">
        <v>214</v>
      </c>
      <c r="K73" s="74">
        <f>SUM(K72)</f>
        <v>340</v>
      </c>
      <c r="L73" s="36">
        <f t="shared" ref="L73:Q73" si="35">SUM(L72)</f>
        <v>286</v>
      </c>
      <c r="M73" s="120">
        <f t="shared" si="35"/>
        <v>55</v>
      </c>
      <c r="N73" s="120">
        <f t="shared" si="35"/>
        <v>186</v>
      </c>
      <c r="O73" s="120">
        <f t="shared" si="35"/>
        <v>13</v>
      </c>
      <c r="P73" s="120">
        <f t="shared" si="35"/>
        <v>32</v>
      </c>
      <c r="Q73" s="38">
        <f t="shared" si="35"/>
        <v>0</v>
      </c>
      <c r="R73" s="121">
        <f>SUM(R72)</f>
        <v>54</v>
      </c>
    </row>
    <row r="74" spans="1:18" x14ac:dyDescent="0.2">
      <c r="A74" s="72" t="s">
        <v>118</v>
      </c>
      <c r="B74" s="73">
        <v>372</v>
      </c>
      <c r="C74" s="49">
        <v>311</v>
      </c>
      <c r="D74" s="37">
        <v>125</v>
      </c>
      <c r="E74" s="50">
        <v>148</v>
      </c>
      <c r="F74" s="37">
        <v>18</v>
      </c>
      <c r="G74" s="37">
        <v>20</v>
      </c>
      <c r="H74" s="38">
        <v>4</v>
      </c>
      <c r="I74" s="25">
        <v>57</v>
      </c>
      <c r="J74" s="72" t="s">
        <v>183</v>
      </c>
      <c r="K74" s="73">
        <v>201</v>
      </c>
      <c r="L74" s="36">
        <v>178</v>
      </c>
      <c r="M74" s="37">
        <v>60</v>
      </c>
      <c r="N74" s="37">
        <v>83</v>
      </c>
      <c r="O74" s="37">
        <v>22</v>
      </c>
      <c r="P74" s="37">
        <v>13</v>
      </c>
      <c r="Q74" s="38">
        <v>0</v>
      </c>
      <c r="R74" s="25">
        <v>23</v>
      </c>
    </row>
    <row r="75" spans="1:18" s="122" customFormat="1" x14ac:dyDescent="0.2">
      <c r="A75" s="74" t="s">
        <v>214</v>
      </c>
      <c r="B75" s="74">
        <f>SUM(B74)</f>
        <v>372</v>
      </c>
      <c r="C75" s="36">
        <f t="shared" ref="C75:H75" si="36">SUM(C74)</f>
        <v>311</v>
      </c>
      <c r="D75" s="120">
        <f t="shared" si="36"/>
        <v>125</v>
      </c>
      <c r="E75" s="120">
        <f t="shared" si="36"/>
        <v>148</v>
      </c>
      <c r="F75" s="120">
        <f t="shared" si="36"/>
        <v>18</v>
      </c>
      <c r="G75" s="120">
        <f t="shared" si="36"/>
        <v>20</v>
      </c>
      <c r="H75" s="38">
        <f t="shared" si="36"/>
        <v>4</v>
      </c>
      <c r="I75" s="121">
        <f>SUM(I74)</f>
        <v>57</v>
      </c>
      <c r="J75" s="72" t="s">
        <v>184</v>
      </c>
      <c r="K75" s="73">
        <v>251</v>
      </c>
      <c r="L75" s="36">
        <v>238</v>
      </c>
      <c r="M75" s="37">
        <v>95</v>
      </c>
      <c r="N75" s="37">
        <v>121</v>
      </c>
      <c r="O75" s="37">
        <v>9</v>
      </c>
      <c r="P75" s="37">
        <v>13</v>
      </c>
      <c r="Q75" s="38">
        <v>0</v>
      </c>
      <c r="R75" s="25">
        <v>13</v>
      </c>
    </row>
    <row r="76" spans="1:18" x14ac:dyDescent="0.2">
      <c r="A76" s="72" t="s">
        <v>119</v>
      </c>
      <c r="B76" s="73">
        <v>157</v>
      </c>
      <c r="C76" s="36">
        <v>128</v>
      </c>
      <c r="D76" s="37">
        <v>32</v>
      </c>
      <c r="E76" s="37">
        <v>85</v>
      </c>
      <c r="F76" s="37">
        <v>10</v>
      </c>
      <c r="G76" s="37">
        <v>1</v>
      </c>
      <c r="H76" s="38">
        <v>1</v>
      </c>
      <c r="I76" s="25">
        <v>28</v>
      </c>
      <c r="J76" s="72" t="s">
        <v>185</v>
      </c>
      <c r="K76" s="73">
        <v>105</v>
      </c>
      <c r="L76" s="36">
        <v>96</v>
      </c>
      <c r="M76" s="37">
        <v>14</v>
      </c>
      <c r="N76" s="37">
        <v>55</v>
      </c>
      <c r="O76" s="37">
        <v>5</v>
      </c>
      <c r="P76" s="37">
        <v>22</v>
      </c>
      <c r="Q76" s="38">
        <v>0</v>
      </c>
      <c r="R76" s="25">
        <v>9</v>
      </c>
    </row>
    <row r="77" spans="1:18" s="122" customFormat="1" x14ac:dyDescent="0.2">
      <c r="A77" s="74" t="s">
        <v>214</v>
      </c>
      <c r="B77" s="74">
        <f>SUM(B76)</f>
        <v>157</v>
      </c>
      <c r="C77" s="36">
        <f t="shared" ref="C77:H77" si="37">SUM(C76)</f>
        <v>128</v>
      </c>
      <c r="D77" s="120">
        <f t="shared" si="37"/>
        <v>32</v>
      </c>
      <c r="E77" s="120">
        <f t="shared" si="37"/>
        <v>85</v>
      </c>
      <c r="F77" s="120">
        <f t="shared" si="37"/>
        <v>10</v>
      </c>
      <c r="G77" s="120">
        <f t="shared" si="37"/>
        <v>1</v>
      </c>
      <c r="H77" s="38">
        <f t="shared" si="37"/>
        <v>1</v>
      </c>
      <c r="I77" s="121">
        <f>SUM(I76)</f>
        <v>28</v>
      </c>
      <c r="J77" s="74" t="s">
        <v>214</v>
      </c>
      <c r="K77" s="74">
        <f>SUM(K74:K76)</f>
        <v>557</v>
      </c>
      <c r="L77" s="36">
        <f t="shared" ref="L77:Q77" si="38">SUM(L74:L76)</f>
        <v>512</v>
      </c>
      <c r="M77" s="120">
        <f t="shared" si="38"/>
        <v>169</v>
      </c>
      <c r="N77" s="120">
        <f t="shared" si="38"/>
        <v>259</v>
      </c>
      <c r="O77" s="120">
        <f t="shared" si="38"/>
        <v>36</v>
      </c>
      <c r="P77" s="120">
        <f t="shared" si="38"/>
        <v>48</v>
      </c>
      <c r="Q77" s="38">
        <f t="shared" si="38"/>
        <v>0</v>
      </c>
      <c r="R77" s="121">
        <f>SUM(R74:R76)</f>
        <v>45</v>
      </c>
    </row>
    <row r="78" spans="1:18" x14ac:dyDescent="0.2">
      <c r="A78" s="72" t="s">
        <v>120</v>
      </c>
      <c r="B78" s="73">
        <v>256</v>
      </c>
      <c r="C78" s="36">
        <v>223</v>
      </c>
      <c r="D78" s="37">
        <v>40</v>
      </c>
      <c r="E78" s="37">
        <v>143</v>
      </c>
      <c r="F78" s="37">
        <v>19</v>
      </c>
      <c r="G78" s="37">
        <v>21</v>
      </c>
      <c r="H78" s="38">
        <v>0</v>
      </c>
      <c r="I78" s="25">
        <v>33</v>
      </c>
      <c r="J78" s="72" t="s">
        <v>186</v>
      </c>
      <c r="K78" s="73">
        <v>201</v>
      </c>
      <c r="L78" s="36">
        <v>174</v>
      </c>
      <c r="M78" s="37">
        <v>63</v>
      </c>
      <c r="N78" s="37">
        <v>85</v>
      </c>
      <c r="O78" s="37">
        <v>12</v>
      </c>
      <c r="P78" s="37">
        <v>14</v>
      </c>
      <c r="Q78" s="38">
        <v>0</v>
      </c>
      <c r="R78" s="25">
        <v>27</v>
      </c>
    </row>
    <row r="79" spans="1:18" x14ac:dyDescent="0.2">
      <c r="A79" s="72" t="s">
        <v>121</v>
      </c>
      <c r="B79" s="73">
        <v>229</v>
      </c>
      <c r="C79" s="36">
        <v>202</v>
      </c>
      <c r="D79" s="37">
        <v>45</v>
      </c>
      <c r="E79" s="37">
        <v>116</v>
      </c>
      <c r="F79" s="37">
        <v>9</v>
      </c>
      <c r="G79" s="37">
        <v>32</v>
      </c>
      <c r="H79" s="38">
        <v>1</v>
      </c>
      <c r="I79" s="25">
        <v>26</v>
      </c>
      <c r="J79" s="74" t="s">
        <v>214</v>
      </c>
      <c r="K79" s="74">
        <f>SUM(K78)</f>
        <v>201</v>
      </c>
      <c r="L79" s="36">
        <f t="shared" ref="L79:Q79" si="39">SUM(L78)</f>
        <v>174</v>
      </c>
      <c r="M79" s="120">
        <f t="shared" si="39"/>
        <v>63</v>
      </c>
      <c r="N79" s="120">
        <f t="shared" si="39"/>
        <v>85</v>
      </c>
      <c r="O79" s="120">
        <f t="shared" si="39"/>
        <v>12</v>
      </c>
      <c r="P79" s="120">
        <f t="shared" si="39"/>
        <v>14</v>
      </c>
      <c r="Q79" s="38">
        <f t="shared" si="39"/>
        <v>0</v>
      </c>
      <c r="R79" s="121">
        <f>SUM(R78)</f>
        <v>27</v>
      </c>
    </row>
    <row r="80" spans="1:18" s="122" customFormat="1" x14ac:dyDescent="0.2">
      <c r="A80" s="74" t="s">
        <v>214</v>
      </c>
      <c r="B80" s="74">
        <f>SUM(B78:B79)</f>
        <v>485</v>
      </c>
      <c r="C80" s="36">
        <f t="shared" ref="C80:H80" si="40">SUM(C78:C79)</f>
        <v>425</v>
      </c>
      <c r="D80" s="120">
        <f t="shared" si="40"/>
        <v>85</v>
      </c>
      <c r="E80" s="120">
        <f t="shared" si="40"/>
        <v>259</v>
      </c>
      <c r="F80" s="120">
        <f t="shared" si="40"/>
        <v>28</v>
      </c>
      <c r="G80" s="120">
        <f t="shared" si="40"/>
        <v>53</v>
      </c>
      <c r="H80" s="38">
        <f t="shared" si="40"/>
        <v>1</v>
      </c>
      <c r="I80" s="121">
        <f>SUM(I78:I79)</f>
        <v>59</v>
      </c>
      <c r="J80" s="72" t="s">
        <v>187</v>
      </c>
      <c r="K80" s="73">
        <v>329</v>
      </c>
      <c r="L80" s="36">
        <v>283</v>
      </c>
      <c r="M80" s="37">
        <v>97</v>
      </c>
      <c r="N80" s="37">
        <v>149</v>
      </c>
      <c r="O80" s="37">
        <v>19</v>
      </c>
      <c r="P80" s="37">
        <v>18</v>
      </c>
      <c r="Q80" s="38">
        <v>0</v>
      </c>
      <c r="R80" s="25">
        <v>46</v>
      </c>
    </row>
    <row r="81" spans="1:18" x14ac:dyDescent="0.2">
      <c r="A81" s="72" t="s">
        <v>122</v>
      </c>
      <c r="B81" s="73">
        <v>199</v>
      </c>
      <c r="C81" s="36">
        <v>172</v>
      </c>
      <c r="D81" s="37">
        <v>71</v>
      </c>
      <c r="E81" s="37">
        <v>81</v>
      </c>
      <c r="F81" s="37">
        <v>12</v>
      </c>
      <c r="G81" s="37">
        <v>8</v>
      </c>
      <c r="H81" s="38">
        <v>0</v>
      </c>
      <c r="I81" s="25">
        <v>27</v>
      </c>
      <c r="J81" s="72" t="s">
        <v>188</v>
      </c>
      <c r="K81" s="73">
        <v>285</v>
      </c>
      <c r="L81" s="36">
        <v>244</v>
      </c>
      <c r="M81" s="37">
        <v>101</v>
      </c>
      <c r="N81" s="37">
        <v>114</v>
      </c>
      <c r="O81" s="37">
        <v>12</v>
      </c>
      <c r="P81" s="37">
        <v>17</v>
      </c>
      <c r="Q81" s="38">
        <v>0</v>
      </c>
      <c r="R81" s="25">
        <v>41</v>
      </c>
    </row>
    <row r="82" spans="1:18" x14ac:dyDescent="0.2">
      <c r="A82" s="72" t="s">
        <v>123</v>
      </c>
      <c r="B82" s="73">
        <v>175</v>
      </c>
      <c r="C82" s="36">
        <v>158</v>
      </c>
      <c r="D82" s="37">
        <v>65</v>
      </c>
      <c r="E82" s="37">
        <v>65</v>
      </c>
      <c r="F82" s="37">
        <v>9</v>
      </c>
      <c r="G82" s="37">
        <v>19</v>
      </c>
      <c r="H82" s="38">
        <v>0</v>
      </c>
      <c r="I82" s="25">
        <v>17</v>
      </c>
      <c r="J82" s="72" t="s">
        <v>189</v>
      </c>
      <c r="K82" s="73">
        <v>381</v>
      </c>
      <c r="L82" s="36">
        <v>332</v>
      </c>
      <c r="M82" s="37">
        <v>110</v>
      </c>
      <c r="N82" s="37">
        <v>177</v>
      </c>
      <c r="O82" s="37">
        <v>17</v>
      </c>
      <c r="P82" s="37">
        <v>28</v>
      </c>
      <c r="Q82" s="38">
        <v>1</v>
      </c>
      <c r="R82" s="25">
        <v>48</v>
      </c>
    </row>
    <row r="83" spans="1:18" x14ac:dyDescent="0.2">
      <c r="A83" s="72" t="s">
        <v>124</v>
      </c>
      <c r="B83" s="73">
        <v>173</v>
      </c>
      <c r="C83" s="36">
        <v>152</v>
      </c>
      <c r="D83" s="37">
        <v>62</v>
      </c>
      <c r="E83" s="37">
        <v>61</v>
      </c>
      <c r="F83" s="37">
        <v>12</v>
      </c>
      <c r="G83" s="37">
        <v>17</v>
      </c>
      <c r="H83" s="38">
        <v>0</v>
      </c>
      <c r="I83" s="25">
        <v>21</v>
      </c>
      <c r="J83" s="72" t="s">
        <v>190</v>
      </c>
      <c r="K83" s="73">
        <v>535</v>
      </c>
      <c r="L83" s="36">
        <v>459</v>
      </c>
      <c r="M83" s="37">
        <v>147</v>
      </c>
      <c r="N83" s="37">
        <v>254</v>
      </c>
      <c r="O83" s="37">
        <v>21</v>
      </c>
      <c r="P83" s="37">
        <v>37</v>
      </c>
      <c r="Q83" s="38">
        <v>1</v>
      </c>
      <c r="R83" s="25">
        <v>75</v>
      </c>
    </row>
    <row r="84" spans="1:18" x14ac:dyDescent="0.2">
      <c r="A84" s="72" t="s">
        <v>125</v>
      </c>
      <c r="B84" s="73">
        <v>256</v>
      </c>
      <c r="C84" s="36">
        <v>217</v>
      </c>
      <c r="D84" s="37">
        <v>99</v>
      </c>
      <c r="E84" s="37">
        <v>86</v>
      </c>
      <c r="F84" s="37">
        <v>6</v>
      </c>
      <c r="G84" s="37">
        <v>26</v>
      </c>
      <c r="H84" s="38">
        <v>1</v>
      </c>
      <c r="I84" s="25">
        <v>38</v>
      </c>
      <c r="J84" s="74" t="s">
        <v>214</v>
      </c>
      <c r="K84" s="74">
        <f>SUM(K80:K83)</f>
        <v>1530</v>
      </c>
      <c r="L84" s="36">
        <f t="shared" ref="L84:R84" si="41">SUM(L80:L83)</f>
        <v>1318</v>
      </c>
      <c r="M84" s="120">
        <f t="shared" si="41"/>
        <v>455</v>
      </c>
      <c r="N84" s="120">
        <f t="shared" si="41"/>
        <v>694</v>
      </c>
      <c r="O84" s="120">
        <f t="shared" si="41"/>
        <v>69</v>
      </c>
      <c r="P84" s="120">
        <f t="shared" si="41"/>
        <v>100</v>
      </c>
      <c r="Q84" s="38">
        <f t="shared" si="41"/>
        <v>2</v>
      </c>
      <c r="R84" s="38">
        <f t="shared" si="41"/>
        <v>210</v>
      </c>
    </row>
    <row r="85" spans="1:18" x14ac:dyDescent="0.2">
      <c r="A85" s="72" t="s">
        <v>126</v>
      </c>
      <c r="B85" s="73">
        <v>153</v>
      </c>
      <c r="C85" s="36">
        <v>132</v>
      </c>
      <c r="D85" s="37">
        <v>53</v>
      </c>
      <c r="E85" s="37">
        <v>53</v>
      </c>
      <c r="F85" s="37">
        <v>10</v>
      </c>
      <c r="G85" s="37">
        <v>16</v>
      </c>
      <c r="H85" s="38">
        <v>0</v>
      </c>
      <c r="I85" s="25">
        <v>21</v>
      </c>
      <c r="J85" s="123" t="s">
        <v>217</v>
      </c>
      <c r="K85" s="124">
        <f>SUM(B5,B14,B18,B21,B27,B29,B32,B35,B53,B59,B73,B75,B77,B80,B89,K6,K37,K40,K42,K45,K48,K59,K63,K67,K71,K73,K77,K79,K84)</f>
        <v>29625</v>
      </c>
      <c r="L85" s="121">
        <f t="shared" ref="L85:R85" si="42">SUM(L84,L79,L77,L73,L71,L67,L63,L59,L48,L45,L42,L40,L37,L6,C89,C80,C77,C75,C73,C59,C53,C35,C32,C29,C27,C21,C18,C14,C5)</f>
        <v>25681</v>
      </c>
      <c r="M85" s="121">
        <f t="shared" si="42"/>
        <v>10386</v>
      </c>
      <c r="N85" s="121">
        <f t="shared" si="42"/>
        <v>11479</v>
      </c>
      <c r="O85" s="121">
        <f t="shared" si="42"/>
        <v>1664</v>
      </c>
      <c r="P85" s="121">
        <f t="shared" si="42"/>
        <v>2152</v>
      </c>
      <c r="Q85" s="121">
        <f t="shared" si="42"/>
        <v>30</v>
      </c>
      <c r="R85" s="121">
        <f t="shared" si="42"/>
        <v>3914</v>
      </c>
    </row>
    <row r="86" spans="1:18" x14ac:dyDescent="0.2">
      <c r="A86" s="72" t="s">
        <v>127</v>
      </c>
      <c r="B86" s="73">
        <v>217</v>
      </c>
      <c r="C86" s="36">
        <v>176</v>
      </c>
      <c r="D86" s="37">
        <v>62</v>
      </c>
      <c r="E86" s="37">
        <v>85</v>
      </c>
      <c r="F86" s="37">
        <v>7</v>
      </c>
      <c r="G86" s="37">
        <v>22</v>
      </c>
      <c r="H86" s="38">
        <v>0</v>
      </c>
      <c r="I86" s="25">
        <v>41</v>
      </c>
    </row>
    <row r="87" spans="1:18" x14ac:dyDescent="0.2">
      <c r="A87" s="72" t="s">
        <v>128</v>
      </c>
      <c r="B87" s="73">
        <v>133</v>
      </c>
      <c r="C87" s="36">
        <v>119</v>
      </c>
      <c r="D87" s="37">
        <v>44</v>
      </c>
      <c r="E87" s="37">
        <v>54</v>
      </c>
      <c r="F87" s="37">
        <v>7</v>
      </c>
      <c r="G87" s="37">
        <v>14</v>
      </c>
      <c r="H87" s="38">
        <v>0</v>
      </c>
      <c r="I87" s="25">
        <v>14</v>
      </c>
    </row>
    <row r="88" spans="1:18" x14ac:dyDescent="0.2">
      <c r="A88" s="72" t="s">
        <v>129</v>
      </c>
      <c r="B88" s="73">
        <v>237</v>
      </c>
      <c r="C88" s="36">
        <v>186</v>
      </c>
      <c r="D88" s="37">
        <v>98</v>
      </c>
      <c r="E88" s="37">
        <v>63</v>
      </c>
      <c r="F88" s="37">
        <v>9</v>
      </c>
      <c r="G88" s="37">
        <v>16</v>
      </c>
      <c r="H88" s="38">
        <v>0</v>
      </c>
      <c r="I88" s="25">
        <v>51</v>
      </c>
    </row>
    <row r="89" spans="1:18" s="122" customFormat="1" x14ac:dyDescent="0.2">
      <c r="A89" s="74" t="s">
        <v>214</v>
      </c>
      <c r="B89" s="74">
        <f>SUM(B81:B88)</f>
        <v>1543</v>
      </c>
      <c r="C89" s="36">
        <f t="shared" ref="C89:H89" si="43">SUM(C81:C88)</f>
        <v>1312</v>
      </c>
      <c r="D89" s="120">
        <f t="shared" si="43"/>
        <v>554</v>
      </c>
      <c r="E89" s="120">
        <f t="shared" si="43"/>
        <v>548</v>
      </c>
      <c r="F89" s="120">
        <f t="shared" si="43"/>
        <v>72</v>
      </c>
      <c r="G89" s="120">
        <f t="shared" si="43"/>
        <v>138</v>
      </c>
      <c r="H89" s="38">
        <f t="shared" si="43"/>
        <v>1</v>
      </c>
      <c r="I89" s="121">
        <f>SUM(I81:I88)</f>
        <v>230</v>
      </c>
    </row>
    <row r="92" spans="1:18" s="122" customFormat="1" x14ac:dyDescent="0.2"/>
    <row r="97" s="122" customFormat="1" x14ac:dyDescent="0.2"/>
    <row r="102" s="122" customFormat="1" x14ac:dyDescent="0.2"/>
    <row r="107" s="122" customFormat="1" x14ac:dyDescent="0.2"/>
    <row r="112" s="122" customFormat="1" x14ac:dyDescent="0.2"/>
    <row r="117" s="122" customFormat="1" x14ac:dyDescent="0.2"/>
    <row r="122" s="122" customFormat="1" x14ac:dyDescent="0.2"/>
    <row r="123" s="122" customFormat="1" x14ac:dyDescent="0.2"/>
    <row r="128" s="122" customFormat="1" x14ac:dyDescent="0.2"/>
    <row r="131" s="122" customFormat="1" x14ac:dyDescent="0.2"/>
    <row r="134" s="122" customFormat="1" x14ac:dyDescent="0.2"/>
    <row r="145" s="122" customFormat="1" x14ac:dyDescent="0.2"/>
    <row r="149" s="122" customFormat="1" x14ac:dyDescent="0.2"/>
    <row r="153" s="122" customFormat="1" x14ac:dyDescent="0.2"/>
    <row r="157" s="122" customFormat="1" x14ac:dyDescent="0.2"/>
    <row r="159" s="122" customFormat="1" x14ac:dyDescent="0.2"/>
    <row r="163" spans="1:9" s="122" customFormat="1" x14ac:dyDescent="0.2"/>
    <row r="165" spans="1:9" s="122" customFormat="1" x14ac:dyDescent="0.2"/>
    <row r="170" spans="1:9" s="122" customFormat="1" x14ac:dyDescent="0.2"/>
    <row r="171" spans="1:9" s="122" customFormat="1" x14ac:dyDescent="0.2"/>
    <row r="172" spans="1:9" x14ac:dyDescent="0.2">
      <c r="A172" s="4"/>
      <c r="C172" s="3"/>
      <c r="D172" s="18"/>
      <c r="E172" s="18"/>
      <c r="F172" s="18"/>
      <c r="G172" s="18"/>
      <c r="H172" s="5"/>
      <c r="I172" s="17"/>
    </row>
  </sheetData>
  <phoneticPr fontId="2" type="noConversion"/>
  <printOptions horizontalCentered="1"/>
  <pageMargins left="0" right="0" top="0.75" bottom="0.25" header="0.25" footer="0.25"/>
  <pageSetup paperSize="5" scale="92" orientation="portrait" r:id="rId1"/>
  <headerFooter alignWithMargins="0">
    <oddHeader>&amp;CChautauqua County Board of Elections
General Election November 3, 2009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workbookViewId="0">
      <selection activeCell="A2" sqref="A2"/>
    </sheetView>
  </sheetViews>
  <sheetFormatPr defaultRowHeight="11.25" x14ac:dyDescent="0.2"/>
  <cols>
    <col min="1" max="1" width="16.7109375" style="9" customWidth="1"/>
    <col min="2" max="2" width="5.7109375" style="9" customWidth="1"/>
    <col min="3" max="8" width="4.7109375" style="9" customWidth="1"/>
    <col min="9" max="9" width="16.7109375" style="9" customWidth="1"/>
    <col min="10" max="10" width="5.7109375" style="9" customWidth="1"/>
    <col min="11" max="12" width="5" style="9" customWidth="1"/>
    <col min="13" max="17" width="4.7109375" style="9" customWidth="1"/>
    <col min="18" max="16384" width="9.140625" style="9"/>
  </cols>
  <sheetData>
    <row r="1" spans="1:16" x14ac:dyDescent="0.2">
      <c r="A1" s="134"/>
      <c r="B1" s="134"/>
      <c r="C1" s="139" t="s">
        <v>16</v>
      </c>
      <c r="D1" s="134"/>
      <c r="E1" s="134"/>
      <c r="F1" s="134"/>
      <c r="G1" s="134"/>
      <c r="H1" s="134"/>
      <c r="I1" s="134"/>
      <c r="J1" s="134"/>
      <c r="K1" s="139" t="s">
        <v>16</v>
      </c>
      <c r="L1" s="134"/>
      <c r="M1" s="134"/>
      <c r="N1" s="134"/>
      <c r="O1" s="134"/>
      <c r="P1" s="134"/>
    </row>
    <row r="2" spans="1:16" s="11" customFormat="1" ht="65.099999999999994" customHeight="1" x14ac:dyDescent="0.2">
      <c r="A2" s="96" t="s">
        <v>208</v>
      </c>
      <c r="B2" s="97" t="s">
        <v>65</v>
      </c>
      <c r="C2" s="97" t="s">
        <v>206</v>
      </c>
      <c r="D2" s="97" t="s">
        <v>770</v>
      </c>
      <c r="E2" s="97" t="s">
        <v>206</v>
      </c>
      <c r="F2" s="97" t="s">
        <v>206</v>
      </c>
      <c r="G2" s="97" t="s">
        <v>21</v>
      </c>
      <c r="H2" s="97" t="s">
        <v>66</v>
      </c>
      <c r="I2" s="96" t="s">
        <v>208</v>
      </c>
      <c r="J2" s="97" t="s">
        <v>65</v>
      </c>
      <c r="K2" s="97" t="s">
        <v>206</v>
      </c>
      <c r="L2" s="97" t="s">
        <v>770</v>
      </c>
      <c r="M2" s="97" t="s">
        <v>206</v>
      </c>
      <c r="N2" s="97" t="s">
        <v>206</v>
      </c>
      <c r="O2" s="97" t="s">
        <v>21</v>
      </c>
      <c r="P2" s="97" t="s">
        <v>66</v>
      </c>
    </row>
    <row r="3" spans="1:16" ht="12.75" customHeight="1" x14ac:dyDescent="0.2">
      <c r="A3" s="136" t="s">
        <v>369</v>
      </c>
      <c r="B3" s="137"/>
      <c r="C3" s="98"/>
      <c r="D3" s="98" t="s">
        <v>199</v>
      </c>
      <c r="E3" s="98" t="s">
        <v>195</v>
      </c>
      <c r="F3" s="98" t="s">
        <v>196</v>
      </c>
      <c r="G3" s="98"/>
      <c r="H3" s="138"/>
      <c r="I3" s="136" t="s">
        <v>369</v>
      </c>
      <c r="J3" s="137"/>
      <c r="K3" s="98"/>
      <c r="L3" s="98" t="s">
        <v>199</v>
      </c>
      <c r="M3" s="98" t="s">
        <v>195</v>
      </c>
      <c r="N3" s="98" t="s">
        <v>196</v>
      </c>
      <c r="O3" s="98"/>
      <c r="P3" s="138"/>
    </row>
    <row r="4" spans="1:16" x14ac:dyDescent="0.2">
      <c r="A4" s="72" t="s">
        <v>67</v>
      </c>
      <c r="B4" s="73">
        <v>271</v>
      </c>
      <c r="C4" s="36">
        <v>210</v>
      </c>
      <c r="D4" s="37">
        <v>132</v>
      </c>
      <c r="E4" s="37">
        <v>44</v>
      </c>
      <c r="F4" s="37">
        <v>34</v>
      </c>
      <c r="G4" s="36">
        <v>0</v>
      </c>
      <c r="H4" s="25">
        <v>61</v>
      </c>
      <c r="I4" s="72" t="s">
        <v>130</v>
      </c>
      <c r="J4" s="73">
        <v>263</v>
      </c>
      <c r="K4" s="36">
        <v>208</v>
      </c>
      <c r="L4" s="37">
        <v>156</v>
      </c>
      <c r="M4" s="37">
        <v>22</v>
      </c>
      <c r="N4" s="37">
        <v>30</v>
      </c>
      <c r="O4" s="36">
        <v>0</v>
      </c>
      <c r="P4" s="25">
        <v>55</v>
      </c>
    </row>
    <row r="5" spans="1:16" s="122" customFormat="1" x14ac:dyDescent="0.2">
      <c r="A5" s="74" t="s">
        <v>214</v>
      </c>
      <c r="B5" s="74">
        <f t="shared" ref="B5:H5" si="0">SUM(B4)</f>
        <v>271</v>
      </c>
      <c r="C5" s="36">
        <f t="shared" si="0"/>
        <v>210</v>
      </c>
      <c r="D5" s="120">
        <f t="shared" si="0"/>
        <v>132</v>
      </c>
      <c r="E5" s="120">
        <f t="shared" si="0"/>
        <v>44</v>
      </c>
      <c r="F5" s="120">
        <f t="shared" si="0"/>
        <v>34</v>
      </c>
      <c r="G5" s="36">
        <f t="shared" si="0"/>
        <v>0</v>
      </c>
      <c r="H5" s="121">
        <f t="shared" si="0"/>
        <v>61</v>
      </c>
      <c r="I5" s="72" t="s">
        <v>131</v>
      </c>
      <c r="J5" s="73">
        <v>240</v>
      </c>
      <c r="K5" s="36">
        <v>194</v>
      </c>
      <c r="L5" s="37">
        <v>149</v>
      </c>
      <c r="M5" s="37">
        <v>18</v>
      </c>
      <c r="N5" s="37">
        <v>27</v>
      </c>
      <c r="O5" s="36">
        <v>0</v>
      </c>
      <c r="P5" s="25">
        <v>46</v>
      </c>
    </row>
    <row r="6" spans="1:16" x14ac:dyDescent="0.2">
      <c r="A6" s="72" t="s">
        <v>68</v>
      </c>
      <c r="B6" s="73">
        <v>244</v>
      </c>
      <c r="C6" s="36">
        <v>186</v>
      </c>
      <c r="D6" s="37">
        <v>144</v>
      </c>
      <c r="E6" s="37">
        <v>21</v>
      </c>
      <c r="F6" s="37">
        <v>21</v>
      </c>
      <c r="G6" s="36">
        <v>0</v>
      </c>
      <c r="H6" s="25">
        <v>58</v>
      </c>
      <c r="I6" s="74" t="s">
        <v>214</v>
      </c>
      <c r="J6" s="74">
        <f t="shared" ref="J6:P6" si="1">SUM(J4:J5)</f>
        <v>503</v>
      </c>
      <c r="K6" s="36">
        <f t="shared" si="1"/>
        <v>402</v>
      </c>
      <c r="L6" s="120">
        <f t="shared" si="1"/>
        <v>305</v>
      </c>
      <c r="M6" s="120">
        <f t="shared" si="1"/>
        <v>40</v>
      </c>
      <c r="N6" s="120">
        <f t="shared" si="1"/>
        <v>57</v>
      </c>
      <c r="O6" s="36">
        <f t="shared" si="1"/>
        <v>0</v>
      </c>
      <c r="P6" s="121">
        <f t="shared" si="1"/>
        <v>101</v>
      </c>
    </row>
    <row r="7" spans="1:16" x14ac:dyDescent="0.2">
      <c r="A7" s="72" t="s">
        <v>69</v>
      </c>
      <c r="B7" s="73">
        <v>316</v>
      </c>
      <c r="C7" s="36">
        <v>238</v>
      </c>
      <c r="D7" s="37">
        <v>196</v>
      </c>
      <c r="E7" s="37">
        <v>27</v>
      </c>
      <c r="F7" s="37">
        <v>15</v>
      </c>
      <c r="G7" s="36">
        <v>0</v>
      </c>
      <c r="H7" s="25">
        <v>78</v>
      </c>
      <c r="I7" s="72" t="s">
        <v>132</v>
      </c>
      <c r="J7" s="73">
        <v>109</v>
      </c>
      <c r="K7" s="36">
        <v>69</v>
      </c>
      <c r="L7" s="37">
        <v>44</v>
      </c>
      <c r="M7" s="37">
        <v>18</v>
      </c>
      <c r="N7" s="37">
        <v>7</v>
      </c>
      <c r="O7" s="36">
        <v>0</v>
      </c>
      <c r="P7" s="25">
        <v>40</v>
      </c>
    </row>
    <row r="8" spans="1:16" x14ac:dyDescent="0.2">
      <c r="A8" s="72" t="s">
        <v>70</v>
      </c>
      <c r="B8" s="73">
        <v>315</v>
      </c>
      <c r="C8" s="36">
        <v>253</v>
      </c>
      <c r="D8" s="37">
        <v>192</v>
      </c>
      <c r="E8" s="37">
        <v>42</v>
      </c>
      <c r="F8" s="37">
        <v>19</v>
      </c>
      <c r="G8" s="36">
        <v>0</v>
      </c>
      <c r="H8" s="25">
        <v>62</v>
      </c>
      <c r="I8" s="72" t="s">
        <v>133</v>
      </c>
      <c r="J8" s="73">
        <v>143</v>
      </c>
      <c r="K8" s="36">
        <v>101</v>
      </c>
      <c r="L8" s="37">
        <v>68</v>
      </c>
      <c r="M8" s="37">
        <v>23</v>
      </c>
      <c r="N8" s="37">
        <v>10</v>
      </c>
      <c r="O8" s="36">
        <v>0</v>
      </c>
      <c r="P8" s="25">
        <v>42</v>
      </c>
    </row>
    <row r="9" spans="1:16" x14ac:dyDescent="0.2">
      <c r="A9" s="72" t="s">
        <v>71</v>
      </c>
      <c r="B9" s="73">
        <v>332</v>
      </c>
      <c r="C9" s="36">
        <v>239</v>
      </c>
      <c r="D9" s="37">
        <v>189</v>
      </c>
      <c r="E9" s="37">
        <v>24</v>
      </c>
      <c r="F9" s="37">
        <v>26</v>
      </c>
      <c r="G9" s="36">
        <v>0</v>
      </c>
      <c r="H9" s="25">
        <v>93</v>
      </c>
      <c r="I9" s="72" t="s">
        <v>134</v>
      </c>
      <c r="J9" s="73">
        <v>223</v>
      </c>
      <c r="K9" s="36">
        <v>167</v>
      </c>
      <c r="L9" s="37">
        <v>125</v>
      </c>
      <c r="M9" s="37">
        <v>23</v>
      </c>
      <c r="N9" s="37">
        <v>19</v>
      </c>
      <c r="O9" s="36">
        <v>0</v>
      </c>
      <c r="P9" s="25">
        <v>56</v>
      </c>
    </row>
    <row r="10" spans="1:16" x14ac:dyDescent="0.2">
      <c r="A10" s="72" t="s">
        <v>72</v>
      </c>
      <c r="B10" s="73">
        <v>271</v>
      </c>
      <c r="C10" s="36">
        <v>226</v>
      </c>
      <c r="D10" s="37">
        <v>167</v>
      </c>
      <c r="E10" s="37">
        <v>30</v>
      </c>
      <c r="F10" s="37">
        <v>29</v>
      </c>
      <c r="G10" s="36">
        <v>1</v>
      </c>
      <c r="H10" s="25">
        <v>44</v>
      </c>
      <c r="I10" s="72" t="s">
        <v>135</v>
      </c>
      <c r="J10" s="73">
        <v>344</v>
      </c>
      <c r="K10" s="36">
        <v>258</v>
      </c>
      <c r="L10" s="37">
        <v>207</v>
      </c>
      <c r="M10" s="37">
        <v>30</v>
      </c>
      <c r="N10" s="37">
        <v>21</v>
      </c>
      <c r="O10" s="36">
        <v>0</v>
      </c>
      <c r="P10" s="25">
        <v>86</v>
      </c>
    </row>
    <row r="11" spans="1:16" x14ac:dyDescent="0.2">
      <c r="A11" s="72" t="s">
        <v>73</v>
      </c>
      <c r="B11" s="73">
        <v>167</v>
      </c>
      <c r="C11" s="36">
        <v>140</v>
      </c>
      <c r="D11" s="37">
        <v>114</v>
      </c>
      <c r="E11" s="37">
        <v>9</v>
      </c>
      <c r="F11" s="37">
        <v>17</v>
      </c>
      <c r="G11" s="36">
        <v>0</v>
      </c>
      <c r="H11" s="25">
        <v>27</v>
      </c>
      <c r="I11" s="74" t="s">
        <v>215</v>
      </c>
      <c r="J11" s="74">
        <f t="shared" ref="J11:P11" si="2">SUM(J7:J10)</f>
        <v>819</v>
      </c>
      <c r="K11" s="36">
        <f t="shared" si="2"/>
        <v>595</v>
      </c>
      <c r="L11" s="120">
        <f t="shared" si="2"/>
        <v>444</v>
      </c>
      <c r="M11" s="120">
        <f t="shared" si="2"/>
        <v>94</v>
      </c>
      <c r="N11" s="120">
        <f t="shared" si="2"/>
        <v>57</v>
      </c>
      <c r="O11" s="36">
        <f t="shared" si="2"/>
        <v>0</v>
      </c>
      <c r="P11" s="121">
        <f t="shared" si="2"/>
        <v>224</v>
      </c>
    </row>
    <row r="12" spans="1:16" x14ac:dyDescent="0.2">
      <c r="A12" s="72" t="s">
        <v>74</v>
      </c>
      <c r="B12" s="73">
        <v>278</v>
      </c>
      <c r="C12" s="36">
        <v>214</v>
      </c>
      <c r="D12" s="37">
        <v>151</v>
      </c>
      <c r="E12" s="37">
        <v>31</v>
      </c>
      <c r="F12" s="37">
        <v>32</v>
      </c>
      <c r="G12" s="36">
        <v>0</v>
      </c>
      <c r="H12" s="25">
        <v>64</v>
      </c>
      <c r="I12" s="72" t="s">
        <v>136</v>
      </c>
      <c r="J12" s="73">
        <v>203</v>
      </c>
      <c r="K12" s="36">
        <v>120</v>
      </c>
      <c r="L12" s="37">
        <v>76</v>
      </c>
      <c r="M12" s="37">
        <v>31</v>
      </c>
      <c r="N12" s="37">
        <v>13</v>
      </c>
      <c r="O12" s="36">
        <v>1</v>
      </c>
      <c r="P12" s="25">
        <v>82</v>
      </c>
    </row>
    <row r="13" spans="1:16" x14ac:dyDescent="0.2">
      <c r="A13" s="72" t="s">
        <v>75</v>
      </c>
      <c r="B13" s="73">
        <v>152</v>
      </c>
      <c r="C13" s="36">
        <v>130</v>
      </c>
      <c r="D13" s="37">
        <v>102</v>
      </c>
      <c r="E13" s="37">
        <v>16</v>
      </c>
      <c r="F13" s="37">
        <v>12</v>
      </c>
      <c r="G13" s="36">
        <v>0</v>
      </c>
      <c r="H13" s="25">
        <v>22</v>
      </c>
      <c r="I13" s="72" t="s">
        <v>137</v>
      </c>
      <c r="J13" s="73">
        <v>74</v>
      </c>
      <c r="K13" s="36">
        <v>49</v>
      </c>
      <c r="L13" s="37">
        <v>34</v>
      </c>
      <c r="M13" s="37">
        <v>10</v>
      </c>
      <c r="N13" s="37">
        <v>5</v>
      </c>
      <c r="O13" s="36">
        <v>0</v>
      </c>
      <c r="P13" s="25">
        <v>25</v>
      </c>
    </row>
    <row r="14" spans="1:16" s="122" customFormat="1" x14ac:dyDescent="0.2">
      <c r="A14" s="74" t="s">
        <v>214</v>
      </c>
      <c r="B14" s="74">
        <f t="shared" ref="B14:H14" si="3">SUM(B6:B13)</f>
        <v>2075</v>
      </c>
      <c r="C14" s="36">
        <f t="shared" si="3"/>
        <v>1626</v>
      </c>
      <c r="D14" s="120">
        <f t="shared" si="3"/>
        <v>1255</v>
      </c>
      <c r="E14" s="120">
        <f t="shared" si="3"/>
        <v>200</v>
      </c>
      <c r="F14" s="120">
        <f t="shared" si="3"/>
        <v>171</v>
      </c>
      <c r="G14" s="36">
        <f t="shared" si="3"/>
        <v>1</v>
      </c>
      <c r="H14" s="121">
        <f t="shared" si="3"/>
        <v>448</v>
      </c>
      <c r="I14" s="72" t="s">
        <v>138</v>
      </c>
      <c r="J14" s="73">
        <v>328</v>
      </c>
      <c r="K14" s="36">
        <v>240</v>
      </c>
      <c r="L14" s="37">
        <v>160</v>
      </c>
      <c r="M14" s="37">
        <v>51</v>
      </c>
      <c r="N14" s="37">
        <v>29</v>
      </c>
      <c r="O14" s="36">
        <v>4</v>
      </c>
      <c r="P14" s="25">
        <v>84</v>
      </c>
    </row>
    <row r="15" spans="1:16" x14ac:dyDescent="0.2">
      <c r="A15" s="72" t="s">
        <v>76</v>
      </c>
      <c r="B15" s="73">
        <v>314</v>
      </c>
      <c r="C15" s="36">
        <v>231</v>
      </c>
      <c r="D15" s="37">
        <v>158</v>
      </c>
      <c r="E15" s="37">
        <v>24</v>
      </c>
      <c r="F15" s="37">
        <v>49</v>
      </c>
      <c r="G15" s="36">
        <v>0</v>
      </c>
      <c r="H15" s="25">
        <v>83</v>
      </c>
      <c r="I15" s="72" t="s">
        <v>139</v>
      </c>
      <c r="J15" s="73">
        <v>237</v>
      </c>
      <c r="K15" s="36">
        <v>174</v>
      </c>
      <c r="L15" s="37">
        <v>130</v>
      </c>
      <c r="M15" s="37">
        <v>28</v>
      </c>
      <c r="N15" s="37">
        <v>16</v>
      </c>
      <c r="O15" s="36">
        <v>0</v>
      </c>
      <c r="P15" s="25">
        <v>63</v>
      </c>
    </row>
    <row r="16" spans="1:16" x14ac:dyDescent="0.2">
      <c r="A16" s="72" t="s">
        <v>77</v>
      </c>
      <c r="B16" s="73">
        <v>305</v>
      </c>
      <c r="C16" s="36">
        <v>235</v>
      </c>
      <c r="D16" s="37">
        <v>168</v>
      </c>
      <c r="E16" s="37">
        <v>26</v>
      </c>
      <c r="F16" s="37">
        <v>41</v>
      </c>
      <c r="G16" s="36">
        <v>0</v>
      </c>
      <c r="H16" s="25">
        <v>70</v>
      </c>
      <c r="I16" s="74" t="s">
        <v>215</v>
      </c>
      <c r="J16" s="74">
        <f t="shared" ref="J16:P16" si="4">SUM(J12:J15)</f>
        <v>842</v>
      </c>
      <c r="K16" s="36">
        <f t="shared" si="4"/>
        <v>583</v>
      </c>
      <c r="L16" s="120">
        <f t="shared" si="4"/>
        <v>400</v>
      </c>
      <c r="M16" s="120">
        <f t="shared" si="4"/>
        <v>120</v>
      </c>
      <c r="N16" s="120">
        <f t="shared" si="4"/>
        <v>63</v>
      </c>
      <c r="O16" s="36">
        <f t="shared" si="4"/>
        <v>5</v>
      </c>
      <c r="P16" s="121">
        <f t="shared" si="4"/>
        <v>254</v>
      </c>
    </row>
    <row r="17" spans="1:16" x14ac:dyDescent="0.2">
      <c r="A17" s="72" t="s">
        <v>78</v>
      </c>
      <c r="B17" s="73">
        <v>179</v>
      </c>
      <c r="C17" s="36">
        <v>141</v>
      </c>
      <c r="D17" s="37">
        <v>87</v>
      </c>
      <c r="E17" s="37">
        <v>17</v>
      </c>
      <c r="F17" s="37">
        <v>37</v>
      </c>
      <c r="G17" s="36">
        <v>0</v>
      </c>
      <c r="H17" s="25">
        <v>38</v>
      </c>
      <c r="I17" s="72" t="s">
        <v>140</v>
      </c>
      <c r="J17" s="73">
        <v>119</v>
      </c>
      <c r="K17" s="36">
        <v>75</v>
      </c>
      <c r="L17" s="37">
        <v>54</v>
      </c>
      <c r="M17" s="37">
        <v>12</v>
      </c>
      <c r="N17" s="37">
        <v>9</v>
      </c>
      <c r="O17" s="36">
        <v>0</v>
      </c>
      <c r="P17" s="25">
        <v>44</v>
      </c>
    </row>
    <row r="18" spans="1:16" s="122" customFormat="1" x14ac:dyDescent="0.2">
      <c r="A18" s="74" t="s">
        <v>214</v>
      </c>
      <c r="B18" s="74">
        <f t="shared" ref="B18:H18" si="5">SUM(B15:B17)</f>
        <v>798</v>
      </c>
      <c r="C18" s="36">
        <f t="shared" si="5"/>
        <v>607</v>
      </c>
      <c r="D18" s="120">
        <f t="shared" si="5"/>
        <v>413</v>
      </c>
      <c r="E18" s="120">
        <f t="shared" si="5"/>
        <v>67</v>
      </c>
      <c r="F18" s="120">
        <f t="shared" si="5"/>
        <v>127</v>
      </c>
      <c r="G18" s="36">
        <f t="shared" si="5"/>
        <v>0</v>
      </c>
      <c r="H18" s="121">
        <f t="shared" si="5"/>
        <v>191</v>
      </c>
      <c r="I18" s="72" t="s">
        <v>141</v>
      </c>
      <c r="J18" s="73">
        <v>91</v>
      </c>
      <c r="K18" s="49">
        <v>62</v>
      </c>
      <c r="L18" s="50">
        <v>48</v>
      </c>
      <c r="M18" s="50">
        <v>7</v>
      </c>
      <c r="N18" s="50">
        <v>7</v>
      </c>
      <c r="O18" s="36">
        <v>0</v>
      </c>
      <c r="P18" s="25">
        <v>29</v>
      </c>
    </row>
    <row r="19" spans="1:16" x14ac:dyDescent="0.2">
      <c r="A19" s="72" t="s">
        <v>79</v>
      </c>
      <c r="B19" s="73">
        <v>265</v>
      </c>
      <c r="C19" s="36">
        <v>204</v>
      </c>
      <c r="D19" s="37">
        <v>152</v>
      </c>
      <c r="E19" s="37">
        <v>22</v>
      </c>
      <c r="F19" s="37">
        <v>30</v>
      </c>
      <c r="G19" s="36">
        <v>0</v>
      </c>
      <c r="H19" s="25">
        <v>61</v>
      </c>
      <c r="I19" s="72" t="s">
        <v>142</v>
      </c>
      <c r="J19" s="73">
        <v>145</v>
      </c>
      <c r="K19" s="36">
        <v>84</v>
      </c>
      <c r="L19" s="37">
        <v>53</v>
      </c>
      <c r="M19" s="37">
        <v>21</v>
      </c>
      <c r="N19" s="37">
        <v>10</v>
      </c>
      <c r="O19" s="36">
        <v>0</v>
      </c>
      <c r="P19" s="25">
        <v>61</v>
      </c>
    </row>
    <row r="20" spans="1:16" x14ac:dyDescent="0.2">
      <c r="A20" s="72" t="s">
        <v>80</v>
      </c>
      <c r="B20" s="73">
        <v>117</v>
      </c>
      <c r="C20" s="36">
        <v>86</v>
      </c>
      <c r="D20" s="37">
        <v>57</v>
      </c>
      <c r="E20" s="37">
        <v>14</v>
      </c>
      <c r="F20" s="37">
        <v>15</v>
      </c>
      <c r="G20" s="36">
        <v>0</v>
      </c>
      <c r="H20" s="25">
        <v>31</v>
      </c>
      <c r="I20" s="72" t="s">
        <v>143</v>
      </c>
      <c r="J20" s="73">
        <v>83</v>
      </c>
      <c r="K20" s="36">
        <v>31</v>
      </c>
      <c r="L20" s="37">
        <v>15</v>
      </c>
      <c r="M20" s="37">
        <v>6</v>
      </c>
      <c r="N20" s="37">
        <v>10</v>
      </c>
      <c r="O20" s="36">
        <v>0</v>
      </c>
      <c r="P20" s="25">
        <v>52</v>
      </c>
    </row>
    <row r="21" spans="1:16" s="122" customFormat="1" x14ac:dyDescent="0.2">
      <c r="A21" s="74" t="s">
        <v>214</v>
      </c>
      <c r="B21" s="74">
        <f t="shared" ref="B21:H21" si="6">SUM(B19:B20)</f>
        <v>382</v>
      </c>
      <c r="C21" s="36">
        <f t="shared" si="6"/>
        <v>290</v>
      </c>
      <c r="D21" s="120">
        <f t="shared" si="6"/>
        <v>209</v>
      </c>
      <c r="E21" s="120">
        <f t="shared" si="6"/>
        <v>36</v>
      </c>
      <c r="F21" s="120">
        <f t="shared" si="6"/>
        <v>45</v>
      </c>
      <c r="G21" s="36">
        <f t="shared" si="6"/>
        <v>0</v>
      </c>
      <c r="H21" s="121">
        <f t="shared" si="6"/>
        <v>92</v>
      </c>
      <c r="I21" s="74" t="s">
        <v>215</v>
      </c>
      <c r="J21" s="74">
        <f t="shared" ref="J21:P21" si="7">SUM(J17:J20)</f>
        <v>438</v>
      </c>
      <c r="K21" s="36">
        <f t="shared" si="7"/>
        <v>252</v>
      </c>
      <c r="L21" s="120">
        <f t="shared" si="7"/>
        <v>170</v>
      </c>
      <c r="M21" s="120">
        <f t="shared" si="7"/>
        <v>46</v>
      </c>
      <c r="N21" s="120">
        <f t="shared" si="7"/>
        <v>36</v>
      </c>
      <c r="O21" s="36">
        <f t="shared" si="7"/>
        <v>0</v>
      </c>
      <c r="P21" s="121">
        <f t="shared" si="7"/>
        <v>186</v>
      </c>
    </row>
    <row r="22" spans="1:16" x14ac:dyDescent="0.2">
      <c r="A22" s="72" t="s">
        <v>81</v>
      </c>
      <c r="B22" s="73">
        <v>403</v>
      </c>
      <c r="C22" s="36">
        <v>317</v>
      </c>
      <c r="D22" s="37">
        <v>240</v>
      </c>
      <c r="E22" s="37">
        <v>50</v>
      </c>
      <c r="F22" s="37">
        <v>27</v>
      </c>
      <c r="G22" s="36">
        <v>0</v>
      </c>
      <c r="H22" s="25">
        <v>86</v>
      </c>
      <c r="I22" s="72" t="s">
        <v>144</v>
      </c>
      <c r="J22" s="73">
        <v>232</v>
      </c>
      <c r="K22" s="36">
        <v>171</v>
      </c>
      <c r="L22" s="37">
        <v>118</v>
      </c>
      <c r="M22" s="37">
        <v>27</v>
      </c>
      <c r="N22" s="37">
        <v>26</v>
      </c>
      <c r="O22" s="36">
        <v>1</v>
      </c>
      <c r="P22" s="25">
        <v>60</v>
      </c>
    </row>
    <row r="23" spans="1:16" x14ac:dyDescent="0.2">
      <c r="A23" s="72" t="s">
        <v>82</v>
      </c>
      <c r="B23" s="73">
        <v>191</v>
      </c>
      <c r="C23" s="36">
        <v>148</v>
      </c>
      <c r="D23" s="37">
        <v>107</v>
      </c>
      <c r="E23" s="37">
        <v>25</v>
      </c>
      <c r="F23" s="37">
        <v>16</v>
      </c>
      <c r="G23" s="36">
        <v>1</v>
      </c>
      <c r="H23" s="25">
        <v>42</v>
      </c>
      <c r="I23" s="72" t="s">
        <v>145</v>
      </c>
      <c r="J23" s="73">
        <v>237</v>
      </c>
      <c r="K23" s="36">
        <v>180</v>
      </c>
      <c r="L23" s="37">
        <v>127</v>
      </c>
      <c r="M23" s="37">
        <v>32</v>
      </c>
      <c r="N23" s="37">
        <v>21</v>
      </c>
      <c r="O23" s="36">
        <v>0</v>
      </c>
      <c r="P23" s="25">
        <v>57</v>
      </c>
    </row>
    <row r="24" spans="1:16" x14ac:dyDescent="0.2">
      <c r="A24" s="72" t="s">
        <v>83</v>
      </c>
      <c r="B24" s="73">
        <v>229</v>
      </c>
      <c r="C24" s="36">
        <v>182</v>
      </c>
      <c r="D24" s="37">
        <v>137</v>
      </c>
      <c r="E24" s="37">
        <v>25</v>
      </c>
      <c r="F24" s="37">
        <v>20</v>
      </c>
      <c r="G24" s="36">
        <v>0</v>
      </c>
      <c r="H24" s="25">
        <v>47</v>
      </c>
      <c r="I24" s="72" t="s">
        <v>146</v>
      </c>
      <c r="J24" s="73">
        <v>413</v>
      </c>
      <c r="K24" s="36">
        <v>283</v>
      </c>
      <c r="L24" s="37">
        <v>231</v>
      </c>
      <c r="M24" s="37">
        <v>29</v>
      </c>
      <c r="N24" s="37">
        <v>23</v>
      </c>
      <c r="O24" s="36">
        <v>1</v>
      </c>
      <c r="P24" s="25">
        <v>129</v>
      </c>
    </row>
    <row r="25" spans="1:16" x14ac:dyDescent="0.2">
      <c r="A25" s="72" t="s">
        <v>84</v>
      </c>
      <c r="B25" s="73">
        <v>163</v>
      </c>
      <c r="C25" s="36">
        <v>120</v>
      </c>
      <c r="D25" s="37">
        <v>89</v>
      </c>
      <c r="E25" s="37">
        <v>21</v>
      </c>
      <c r="F25" s="37">
        <v>10</v>
      </c>
      <c r="G25" s="36">
        <v>1</v>
      </c>
      <c r="H25" s="25">
        <v>42</v>
      </c>
      <c r="I25" s="72" t="s">
        <v>147</v>
      </c>
      <c r="J25" s="73">
        <v>256</v>
      </c>
      <c r="K25" s="36">
        <v>168</v>
      </c>
      <c r="L25" s="37">
        <v>119</v>
      </c>
      <c r="M25" s="37">
        <v>33</v>
      </c>
      <c r="N25" s="37">
        <v>16</v>
      </c>
      <c r="O25" s="36">
        <v>1</v>
      </c>
      <c r="P25" s="25">
        <v>87</v>
      </c>
    </row>
    <row r="26" spans="1:16" x14ac:dyDescent="0.2">
      <c r="A26" s="72" t="s">
        <v>85</v>
      </c>
      <c r="B26" s="73">
        <v>99</v>
      </c>
      <c r="C26" s="36">
        <v>83</v>
      </c>
      <c r="D26" s="37">
        <v>63</v>
      </c>
      <c r="E26" s="37">
        <v>11</v>
      </c>
      <c r="F26" s="37">
        <v>9</v>
      </c>
      <c r="G26" s="36">
        <v>0</v>
      </c>
      <c r="H26" s="25">
        <v>16</v>
      </c>
      <c r="I26" s="74" t="s">
        <v>215</v>
      </c>
      <c r="J26" s="74">
        <f t="shared" ref="J26:P26" si="8">SUM(J22:J25)</f>
        <v>1138</v>
      </c>
      <c r="K26" s="36">
        <f t="shared" si="8"/>
        <v>802</v>
      </c>
      <c r="L26" s="120">
        <f t="shared" si="8"/>
        <v>595</v>
      </c>
      <c r="M26" s="120">
        <f t="shared" si="8"/>
        <v>121</v>
      </c>
      <c r="N26" s="120">
        <f t="shared" si="8"/>
        <v>86</v>
      </c>
      <c r="O26" s="36">
        <f t="shared" si="8"/>
        <v>3</v>
      </c>
      <c r="P26" s="121">
        <f t="shared" si="8"/>
        <v>333</v>
      </c>
    </row>
    <row r="27" spans="1:16" s="122" customFormat="1" x14ac:dyDescent="0.2">
      <c r="A27" s="74" t="s">
        <v>214</v>
      </c>
      <c r="B27" s="74">
        <f t="shared" ref="B27:H27" si="9">SUM(B22:B26)</f>
        <v>1085</v>
      </c>
      <c r="C27" s="36">
        <f t="shared" si="9"/>
        <v>850</v>
      </c>
      <c r="D27" s="120">
        <f t="shared" si="9"/>
        <v>636</v>
      </c>
      <c r="E27" s="120">
        <f t="shared" si="9"/>
        <v>132</v>
      </c>
      <c r="F27" s="120">
        <f t="shared" si="9"/>
        <v>82</v>
      </c>
      <c r="G27" s="36">
        <f t="shared" si="9"/>
        <v>2</v>
      </c>
      <c r="H27" s="121">
        <f t="shared" si="9"/>
        <v>233</v>
      </c>
      <c r="I27" s="72" t="s">
        <v>148</v>
      </c>
      <c r="J27" s="73">
        <v>229</v>
      </c>
      <c r="K27" s="36">
        <v>170</v>
      </c>
      <c r="L27" s="37">
        <v>115</v>
      </c>
      <c r="M27" s="37">
        <v>25</v>
      </c>
      <c r="N27" s="37">
        <v>30</v>
      </c>
      <c r="O27" s="36">
        <v>0</v>
      </c>
      <c r="P27" s="25">
        <v>59</v>
      </c>
    </row>
    <row r="28" spans="1:16" x14ac:dyDescent="0.2">
      <c r="A28" s="72" t="s">
        <v>86</v>
      </c>
      <c r="B28" s="73">
        <v>181</v>
      </c>
      <c r="C28" s="36">
        <v>141</v>
      </c>
      <c r="D28" s="37">
        <v>105</v>
      </c>
      <c r="E28" s="37">
        <v>16</v>
      </c>
      <c r="F28" s="37">
        <v>20</v>
      </c>
      <c r="G28" s="36">
        <v>1</v>
      </c>
      <c r="H28" s="25">
        <v>39</v>
      </c>
      <c r="I28" s="72" t="s">
        <v>149</v>
      </c>
      <c r="J28" s="73">
        <v>153</v>
      </c>
      <c r="K28" s="36">
        <v>109</v>
      </c>
      <c r="L28" s="37">
        <v>71</v>
      </c>
      <c r="M28" s="37">
        <v>15</v>
      </c>
      <c r="N28" s="37">
        <v>23</v>
      </c>
      <c r="O28" s="36">
        <v>0</v>
      </c>
      <c r="P28" s="25">
        <v>44</v>
      </c>
    </row>
    <row r="29" spans="1:16" s="122" customFormat="1" x14ac:dyDescent="0.2">
      <c r="A29" s="74" t="s">
        <v>214</v>
      </c>
      <c r="B29" s="74">
        <f t="shared" ref="B29:H29" si="10">SUM(B28)</f>
        <v>181</v>
      </c>
      <c r="C29" s="36">
        <f t="shared" si="10"/>
        <v>141</v>
      </c>
      <c r="D29" s="120">
        <f t="shared" si="10"/>
        <v>105</v>
      </c>
      <c r="E29" s="120">
        <f t="shared" si="10"/>
        <v>16</v>
      </c>
      <c r="F29" s="120">
        <f t="shared" si="10"/>
        <v>20</v>
      </c>
      <c r="G29" s="36">
        <f t="shared" si="10"/>
        <v>1</v>
      </c>
      <c r="H29" s="121">
        <f t="shared" si="10"/>
        <v>39</v>
      </c>
      <c r="I29" s="72" t="s">
        <v>150</v>
      </c>
      <c r="J29" s="73">
        <v>272</v>
      </c>
      <c r="K29" s="36">
        <v>165</v>
      </c>
      <c r="L29" s="37">
        <v>105</v>
      </c>
      <c r="M29" s="37">
        <v>36</v>
      </c>
      <c r="N29" s="37">
        <v>24</v>
      </c>
      <c r="O29" s="36">
        <v>1</v>
      </c>
      <c r="P29" s="25">
        <v>106</v>
      </c>
    </row>
    <row r="30" spans="1:16" x14ac:dyDescent="0.2">
      <c r="A30" s="72" t="s">
        <v>87</v>
      </c>
      <c r="B30" s="73">
        <v>206</v>
      </c>
      <c r="C30" s="36">
        <v>173</v>
      </c>
      <c r="D30" s="37">
        <v>161</v>
      </c>
      <c r="E30" s="37">
        <v>6</v>
      </c>
      <c r="F30" s="37">
        <v>6</v>
      </c>
      <c r="G30" s="36">
        <v>0</v>
      </c>
      <c r="H30" s="25">
        <v>33</v>
      </c>
      <c r="I30" s="72" t="s">
        <v>151</v>
      </c>
      <c r="J30" s="73">
        <v>274</v>
      </c>
      <c r="K30" s="36">
        <v>176</v>
      </c>
      <c r="L30" s="37">
        <v>132</v>
      </c>
      <c r="M30" s="37">
        <v>27</v>
      </c>
      <c r="N30" s="37">
        <v>17</v>
      </c>
      <c r="O30" s="36">
        <v>0</v>
      </c>
      <c r="P30" s="25">
        <v>98</v>
      </c>
    </row>
    <row r="31" spans="1:16" x14ac:dyDescent="0.2">
      <c r="A31" s="72" t="s">
        <v>88</v>
      </c>
      <c r="B31" s="73">
        <v>113</v>
      </c>
      <c r="C31" s="36">
        <v>100</v>
      </c>
      <c r="D31" s="37">
        <v>81</v>
      </c>
      <c r="E31" s="37">
        <v>7</v>
      </c>
      <c r="F31" s="37">
        <v>12</v>
      </c>
      <c r="G31" s="36">
        <v>0</v>
      </c>
      <c r="H31" s="25">
        <v>13</v>
      </c>
      <c r="I31" s="74" t="s">
        <v>215</v>
      </c>
      <c r="J31" s="74">
        <f t="shared" ref="J31:P31" si="11">SUM(J27:J30)</f>
        <v>928</v>
      </c>
      <c r="K31" s="36">
        <f t="shared" si="11"/>
        <v>620</v>
      </c>
      <c r="L31" s="120">
        <f t="shared" si="11"/>
        <v>423</v>
      </c>
      <c r="M31" s="120">
        <f t="shared" si="11"/>
        <v>103</v>
      </c>
      <c r="N31" s="120">
        <f t="shared" si="11"/>
        <v>94</v>
      </c>
      <c r="O31" s="36">
        <f t="shared" si="11"/>
        <v>1</v>
      </c>
      <c r="P31" s="121">
        <f t="shared" si="11"/>
        <v>307</v>
      </c>
    </row>
    <row r="32" spans="1:16" s="122" customFormat="1" x14ac:dyDescent="0.2">
      <c r="A32" s="74" t="s">
        <v>214</v>
      </c>
      <c r="B32" s="74">
        <f t="shared" ref="B32:H32" si="12">SUM(B30:B31)</f>
        <v>319</v>
      </c>
      <c r="C32" s="36">
        <f t="shared" si="12"/>
        <v>273</v>
      </c>
      <c r="D32" s="120">
        <f t="shared" si="12"/>
        <v>242</v>
      </c>
      <c r="E32" s="120">
        <f t="shared" si="12"/>
        <v>13</v>
      </c>
      <c r="F32" s="120">
        <f t="shared" si="12"/>
        <v>18</v>
      </c>
      <c r="G32" s="36">
        <f t="shared" si="12"/>
        <v>0</v>
      </c>
      <c r="H32" s="121">
        <f t="shared" si="12"/>
        <v>46</v>
      </c>
      <c r="I32" s="72" t="s">
        <v>152</v>
      </c>
      <c r="J32" s="73">
        <v>123</v>
      </c>
      <c r="K32" s="49">
        <v>86</v>
      </c>
      <c r="L32" s="50">
        <v>64</v>
      </c>
      <c r="M32" s="50">
        <v>6</v>
      </c>
      <c r="N32" s="50">
        <v>16</v>
      </c>
      <c r="O32" s="36">
        <v>0</v>
      </c>
      <c r="P32" s="25">
        <v>37</v>
      </c>
    </row>
    <row r="33" spans="1:16" x14ac:dyDescent="0.2">
      <c r="A33" s="72" t="s">
        <v>89</v>
      </c>
      <c r="B33" s="73">
        <v>167</v>
      </c>
      <c r="C33" s="36">
        <v>116</v>
      </c>
      <c r="D33" s="37">
        <v>83</v>
      </c>
      <c r="E33" s="37">
        <v>20</v>
      </c>
      <c r="F33" s="37">
        <v>13</v>
      </c>
      <c r="G33" s="36">
        <v>0</v>
      </c>
      <c r="H33" s="25">
        <v>51</v>
      </c>
      <c r="I33" s="72" t="s">
        <v>153</v>
      </c>
      <c r="J33" s="118">
        <v>136</v>
      </c>
      <c r="K33" s="49">
        <v>84</v>
      </c>
      <c r="L33" s="50">
        <v>62</v>
      </c>
      <c r="M33" s="50">
        <v>17</v>
      </c>
      <c r="N33" s="50">
        <v>5</v>
      </c>
      <c r="O33" s="36">
        <v>0</v>
      </c>
      <c r="P33" s="25">
        <v>52</v>
      </c>
    </row>
    <row r="34" spans="1:16" x14ac:dyDescent="0.2">
      <c r="A34" s="72" t="s">
        <v>90</v>
      </c>
      <c r="B34" s="73">
        <v>251</v>
      </c>
      <c r="C34" s="36">
        <v>175</v>
      </c>
      <c r="D34" s="37">
        <v>142</v>
      </c>
      <c r="E34" s="37">
        <v>17</v>
      </c>
      <c r="F34" s="37">
        <v>16</v>
      </c>
      <c r="G34" s="36">
        <v>0</v>
      </c>
      <c r="H34" s="25">
        <v>76</v>
      </c>
      <c r="I34" s="72" t="s">
        <v>154</v>
      </c>
      <c r="J34" s="73">
        <v>110</v>
      </c>
      <c r="K34" s="36">
        <v>70</v>
      </c>
      <c r="L34" s="37">
        <v>42</v>
      </c>
      <c r="M34" s="37">
        <v>12</v>
      </c>
      <c r="N34" s="37">
        <v>16</v>
      </c>
      <c r="O34" s="36">
        <v>0</v>
      </c>
      <c r="P34" s="25">
        <v>40</v>
      </c>
    </row>
    <row r="35" spans="1:16" s="122" customFormat="1" x14ac:dyDescent="0.2">
      <c r="A35" s="74" t="s">
        <v>214</v>
      </c>
      <c r="B35" s="74">
        <f t="shared" ref="B35:H35" si="13">SUM(B33:B34)</f>
        <v>418</v>
      </c>
      <c r="C35" s="36">
        <f t="shared" si="13"/>
        <v>291</v>
      </c>
      <c r="D35" s="120">
        <f t="shared" si="13"/>
        <v>225</v>
      </c>
      <c r="E35" s="120">
        <f t="shared" si="13"/>
        <v>37</v>
      </c>
      <c r="F35" s="120">
        <f t="shared" si="13"/>
        <v>29</v>
      </c>
      <c r="G35" s="36">
        <f t="shared" si="13"/>
        <v>0</v>
      </c>
      <c r="H35" s="121">
        <f t="shared" si="13"/>
        <v>127</v>
      </c>
      <c r="I35" s="72" t="s">
        <v>155</v>
      </c>
      <c r="J35" s="73">
        <v>402</v>
      </c>
      <c r="K35" s="36">
        <v>253</v>
      </c>
      <c r="L35" s="37">
        <v>176</v>
      </c>
      <c r="M35" s="37">
        <v>46</v>
      </c>
      <c r="N35" s="37">
        <v>31</v>
      </c>
      <c r="O35" s="36">
        <v>0</v>
      </c>
      <c r="P35" s="25">
        <v>149</v>
      </c>
    </row>
    <row r="36" spans="1:16" x14ac:dyDescent="0.2">
      <c r="A36" s="72" t="s">
        <v>91</v>
      </c>
      <c r="B36" s="73">
        <v>143</v>
      </c>
      <c r="C36" s="36">
        <v>75</v>
      </c>
      <c r="D36" s="37">
        <v>48</v>
      </c>
      <c r="E36" s="37">
        <v>20</v>
      </c>
      <c r="F36" s="37">
        <v>7</v>
      </c>
      <c r="G36" s="36">
        <v>0</v>
      </c>
      <c r="H36" s="25">
        <v>68</v>
      </c>
      <c r="I36" s="74" t="s">
        <v>215</v>
      </c>
      <c r="J36" s="73">
        <f t="shared" ref="J36:P36" si="14">SUM(J32:J35)</f>
        <v>771</v>
      </c>
      <c r="K36" s="36">
        <f t="shared" si="14"/>
        <v>493</v>
      </c>
      <c r="L36" s="120">
        <f t="shared" si="14"/>
        <v>344</v>
      </c>
      <c r="M36" s="120">
        <f t="shared" si="14"/>
        <v>81</v>
      </c>
      <c r="N36" s="120">
        <f t="shared" si="14"/>
        <v>68</v>
      </c>
      <c r="O36" s="36">
        <f t="shared" si="14"/>
        <v>0</v>
      </c>
      <c r="P36" s="121">
        <f t="shared" si="14"/>
        <v>278</v>
      </c>
    </row>
    <row r="37" spans="1:16" x14ac:dyDescent="0.2">
      <c r="A37" s="72" t="s">
        <v>92</v>
      </c>
      <c r="B37" s="73">
        <v>268</v>
      </c>
      <c r="C37" s="36">
        <v>140</v>
      </c>
      <c r="D37" s="37">
        <v>81</v>
      </c>
      <c r="E37" s="37">
        <v>39</v>
      </c>
      <c r="F37" s="37">
        <v>20</v>
      </c>
      <c r="G37" s="36">
        <v>0</v>
      </c>
      <c r="H37" s="25">
        <v>128</v>
      </c>
      <c r="I37" s="123" t="s">
        <v>216</v>
      </c>
      <c r="J37" s="74">
        <f t="shared" ref="J37:P37" si="15">SUM(J36,J31,J26,J21,J16,J11)</f>
        <v>4936</v>
      </c>
      <c r="K37" s="36">
        <f t="shared" si="15"/>
        <v>3345</v>
      </c>
      <c r="L37" s="120">
        <f t="shared" si="15"/>
        <v>2376</v>
      </c>
      <c r="M37" s="120">
        <f t="shared" si="15"/>
        <v>565</v>
      </c>
      <c r="N37" s="120">
        <f t="shared" si="15"/>
        <v>404</v>
      </c>
      <c r="O37" s="36">
        <f t="shared" si="15"/>
        <v>9</v>
      </c>
      <c r="P37" s="121">
        <f t="shared" si="15"/>
        <v>1582</v>
      </c>
    </row>
    <row r="38" spans="1:16" x14ac:dyDescent="0.2">
      <c r="A38" s="72" t="s">
        <v>93</v>
      </c>
      <c r="B38" s="73">
        <v>282</v>
      </c>
      <c r="C38" s="36">
        <v>154</v>
      </c>
      <c r="D38" s="37">
        <v>109</v>
      </c>
      <c r="E38" s="37">
        <v>29</v>
      </c>
      <c r="F38" s="37">
        <v>16</v>
      </c>
      <c r="G38" s="36">
        <v>0</v>
      </c>
      <c r="H38" s="25">
        <v>128</v>
      </c>
      <c r="I38" s="72" t="s">
        <v>211</v>
      </c>
      <c r="J38" s="118">
        <v>226</v>
      </c>
      <c r="K38" s="49">
        <v>180</v>
      </c>
      <c r="L38" s="50">
        <v>130</v>
      </c>
      <c r="M38" s="50">
        <v>31</v>
      </c>
      <c r="N38" s="50">
        <v>19</v>
      </c>
      <c r="O38" s="49">
        <v>0</v>
      </c>
      <c r="P38" s="25">
        <v>46</v>
      </c>
    </row>
    <row r="39" spans="1:16" s="122" customFormat="1" x14ac:dyDescent="0.2">
      <c r="A39" s="74" t="s">
        <v>215</v>
      </c>
      <c r="B39" s="74">
        <f t="shared" ref="B39:H39" si="16">SUM(B36:B38)</f>
        <v>693</v>
      </c>
      <c r="C39" s="36">
        <f t="shared" si="16"/>
        <v>369</v>
      </c>
      <c r="D39" s="120">
        <f t="shared" si="16"/>
        <v>238</v>
      </c>
      <c r="E39" s="120">
        <f t="shared" si="16"/>
        <v>88</v>
      </c>
      <c r="F39" s="120">
        <f t="shared" si="16"/>
        <v>43</v>
      </c>
      <c r="G39" s="36">
        <f t="shared" si="16"/>
        <v>0</v>
      </c>
      <c r="H39" s="121">
        <f t="shared" si="16"/>
        <v>324</v>
      </c>
      <c r="I39" s="72" t="s">
        <v>212</v>
      </c>
      <c r="J39" s="118">
        <v>250</v>
      </c>
      <c r="K39" s="49">
        <v>202</v>
      </c>
      <c r="L39" s="50">
        <v>149</v>
      </c>
      <c r="M39" s="50">
        <v>29</v>
      </c>
      <c r="N39" s="50">
        <v>24</v>
      </c>
      <c r="O39" s="49">
        <v>0</v>
      </c>
      <c r="P39" s="25">
        <v>48</v>
      </c>
    </row>
    <row r="40" spans="1:16" x14ac:dyDescent="0.2">
      <c r="A40" s="72" t="s">
        <v>94</v>
      </c>
      <c r="B40" s="73">
        <v>218</v>
      </c>
      <c r="C40" s="36">
        <v>123</v>
      </c>
      <c r="D40" s="37">
        <v>95</v>
      </c>
      <c r="E40" s="37">
        <v>22</v>
      </c>
      <c r="F40" s="37">
        <v>6</v>
      </c>
      <c r="G40" s="36">
        <v>1</v>
      </c>
      <c r="H40" s="25">
        <v>94</v>
      </c>
      <c r="I40" s="74" t="s">
        <v>214</v>
      </c>
      <c r="J40" s="124">
        <f t="shared" ref="J40:P40" si="17">SUM(J38:J39)</f>
        <v>476</v>
      </c>
      <c r="K40" s="36">
        <f t="shared" si="17"/>
        <v>382</v>
      </c>
      <c r="L40" s="120">
        <f t="shared" si="17"/>
        <v>279</v>
      </c>
      <c r="M40" s="120">
        <f t="shared" si="17"/>
        <v>60</v>
      </c>
      <c r="N40" s="120">
        <f t="shared" si="17"/>
        <v>43</v>
      </c>
      <c r="O40" s="36">
        <f t="shared" si="17"/>
        <v>0</v>
      </c>
      <c r="P40" s="121">
        <f t="shared" si="17"/>
        <v>94</v>
      </c>
    </row>
    <row r="41" spans="1:16" x14ac:dyDescent="0.2">
      <c r="A41" s="72" t="s">
        <v>95</v>
      </c>
      <c r="B41" s="73">
        <v>172</v>
      </c>
      <c r="C41" s="36">
        <v>107</v>
      </c>
      <c r="D41" s="37">
        <v>73</v>
      </c>
      <c r="E41" s="37">
        <v>25</v>
      </c>
      <c r="F41" s="37">
        <v>9</v>
      </c>
      <c r="G41" s="36">
        <v>0</v>
      </c>
      <c r="H41" s="25">
        <v>65</v>
      </c>
      <c r="I41" s="72" t="s">
        <v>158</v>
      </c>
      <c r="J41" s="73">
        <v>277</v>
      </c>
      <c r="K41" s="36">
        <v>206</v>
      </c>
      <c r="L41" s="37">
        <v>163</v>
      </c>
      <c r="M41" s="37">
        <v>22</v>
      </c>
      <c r="N41" s="37">
        <v>21</v>
      </c>
      <c r="O41" s="36">
        <v>0</v>
      </c>
      <c r="P41" s="25">
        <v>71</v>
      </c>
    </row>
    <row r="42" spans="1:16" x14ac:dyDescent="0.2">
      <c r="A42" s="72" t="s">
        <v>96</v>
      </c>
      <c r="B42" s="73">
        <v>291</v>
      </c>
      <c r="C42" s="36">
        <v>194</v>
      </c>
      <c r="D42" s="37">
        <v>117</v>
      </c>
      <c r="E42" s="37">
        <v>53</v>
      </c>
      <c r="F42" s="37">
        <v>24</v>
      </c>
      <c r="G42" s="36">
        <v>0</v>
      </c>
      <c r="H42" s="25">
        <v>97</v>
      </c>
      <c r="I42" s="74" t="s">
        <v>214</v>
      </c>
      <c r="J42" s="74">
        <f t="shared" ref="J42:P42" si="18">SUM(J41)</f>
        <v>277</v>
      </c>
      <c r="K42" s="36">
        <f t="shared" si="18"/>
        <v>206</v>
      </c>
      <c r="L42" s="120">
        <f t="shared" si="18"/>
        <v>163</v>
      </c>
      <c r="M42" s="120">
        <f t="shared" si="18"/>
        <v>22</v>
      </c>
      <c r="N42" s="120">
        <f t="shared" si="18"/>
        <v>21</v>
      </c>
      <c r="O42" s="36">
        <f t="shared" si="18"/>
        <v>0</v>
      </c>
      <c r="P42" s="121">
        <f t="shared" si="18"/>
        <v>71</v>
      </c>
    </row>
    <row r="43" spans="1:16" x14ac:dyDescent="0.2">
      <c r="A43" s="72" t="s">
        <v>97</v>
      </c>
      <c r="B43" s="73">
        <v>214</v>
      </c>
      <c r="C43" s="36">
        <v>149</v>
      </c>
      <c r="D43" s="37">
        <v>112</v>
      </c>
      <c r="E43" s="37">
        <v>23</v>
      </c>
      <c r="F43" s="37">
        <v>14</v>
      </c>
      <c r="G43" s="36">
        <v>0</v>
      </c>
      <c r="H43" s="25">
        <v>65</v>
      </c>
      <c r="I43" s="72" t="s">
        <v>159</v>
      </c>
      <c r="J43" s="73">
        <v>361</v>
      </c>
      <c r="K43" s="36">
        <v>289</v>
      </c>
      <c r="L43" s="37">
        <v>245</v>
      </c>
      <c r="M43" s="37">
        <v>27</v>
      </c>
      <c r="N43" s="37">
        <v>17</v>
      </c>
      <c r="O43" s="36">
        <v>0</v>
      </c>
      <c r="P43" s="25">
        <v>72</v>
      </c>
    </row>
    <row r="44" spans="1:16" s="122" customFormat="1" x14ac:dyDescent="0.2">
      <c r="A44" s="74" t="s">
        <v>215</v>
      </c>
      <c r="B44" s="74">
        <f t="shared" ref="B44:H44" si="19">SUM(B40:B43)</f>
        <v>895</v>
      </c>
      <c r="C44" s="36">
        <f t="shared" si="19"/>
        <v>573</v>
      </c>
      <c r="D44" s="120">
        <f t="shared" si="19"/>
        <v>397</v>
      </c>
      <c r="E44" s="120">
        <f t="shared" si="19"/>
        <v>123</v>
      </c>
      <c r="F44" s="120">
        <f t="shared" si="19"/>
        <v>53</v>
      </c>
      <c r="G44" s="36">
        <f t="shared" si="19"/>
        <v>1</v>
      </c>
      <c r="H44" s="121">
        <f t="shared" si="19"/>
        <v>321</v>
      </c>
      <c r="I44" s="72" t="s">
        <v>160</v>
      </c>
      <c r="J44" s="73">
        <v>385</v>
      </c>
      <c r="K44" s="36">
        <v>309</v>
      </c>
      <c r="L44" s="37">
        <v>217</v>
      </c>
      <c r="M44" s="37">
        <v>37</v>
      </c>
      <c r="N44" s="37">
        <v>55</v>
      </c>
      <c r="O44" s="36">
        <v>0</v>
      </c>
      <c r="P44" s="25">
        <v>76</v>
      </c>
    </row>
    <row r="45" spans="1:16" x14ac:dyDescent="0.2">
      <c r="A45" s="72" t="s">
        <v>98</v>
      </c>
      <c r="B45" s="73">
        <v>99</v>
      </c>
      <c r="C45" s="36">
        <v>62</v>
      </c>
      <c r="D45" s="37">
        <v>37</v>
      </c>
      <c r="E45" s="37">
        <v>13</v>
      </c>
      <c r="F45" s="37">
        <v>12</v>
      </c>
      <c r="G45" s="36">
        <v>0</v>
      </c>
      <c r="H45" s="25">
        <v>37</v>
      </c>
      <c r="I45" s="74" t="s">
        <v>214</v>
      </c>
      <c r="J45" s="74">
        <f t="shared" ref="J45:P45" si="20">SUM(J43:J44)</f>
        <v>746</v>
      </c>
      <c r="K45" s="36">
        <f t="shared" si="20"/>
        <v>598</v>
      </c>
      <c r="L45" s="120">
        <f t="shared" si="20"/>
        <v>462</v>
      </c>
      <c r="M45" s="120">
        <f t="shared" si="20"/>
        <v>64</v>
      </c>
      <c r="N45" s="120">
        <f t="shared" si="20"/>
        <v>72</v>
      </c>
      <c r="O45" s="36">
        <f t="shared" si="20"/>
        <v>0</v>
      </c>
      <c r="P45" s="121">
        <f t="shared" si="20"/>
        <v>148</v>
      </c>
    </row>
    <row r="46" spans="1:16" x14ac:dyDescent="0.2">
      <c r="A46" s="72" t="s">
        <v>99</v>
      </c>
      <c r="B46" s="73">
        <v>209</v>
      </c>
      <c r="C46" s="36">
        <v>140</v>
      </c>
      <c r="D46" s="37">
        <v>106</v>
      </c>
      <c r="E46" s="37">
        <v>22</v>
      </c>
      <c r="F46" s="37">
        <v>12</v>
      </c>
      <c r="G46" s="36">
        <v>0</v>
      </c>
      <c r="H46" s="25">
        <v>69</v>
      </c>
      <c r="I46" s="72" t="s">
        <v>161</v>
      </c>
      <c r="J46" s="73">
        <v>250</v>
      </c>
      <c r="K46" s="49">
        <v>209</v>
      </c>
      <c r="L46" s="50">
        <v>163</v>
      </c>
      <c r="M46" s="37">
        <v>25</v>
      </c>
      <c r="N46" s="37">
        <v>21</v>
      </c>
      <c r="O46" s="36">
        <v>2</v>
      </c>
      <c r="P46" s="25">
        <v>39</v>
      </c>
    </row>
    <row r="47" spans="1:16" x14ac:dyDescent="0.2">
      <c r="A47" s="72" t="s">
        <v>100</v>
      </c>
      <c r="B47" s="73">
        <v>266</v>
      </c>
      <c r="C47" s="36">
        <v>177</v>
      </c>
      <c r="D47" s="37">
        <v>132</v>
      </c>
      <c r="E47" s="37">
        <v>29</v>
      </c>
      <c r="F47" s="37">
        <v>16</v>
      </c>
      <c r="G47" s="36">
        <v>0</v>
      </c>
      <c r="H47" s="25">
        <v>89</v>
      </c>
      <c r="I47" s="72" t="s">
        <v>162</v>
      </c>
      <c r="J47" s="73">
        <v>222</v>
      </c>
      <c r="K47" s="36">
        <v>196</v>
      </c>
      <c r="L47" s="37">
        <v>144</v>
      </c>
      <c r="M47" s="37">
        <v>14</v>
      </c>
      <c r="N47" s="37">
        <v>38</v>
      </c>
      <c r="O47" s="36">
        <v>0</v>
      </c>
      <c r="P47" s="25">
        <v>26</v>
      </c>
    </row>
    <row r="48" spans="1:16" s="122" customFormat="1" x14ac:dyDescent="0.2">
      <c r="A48" s="74" t="s">
        <v>215</v>
      </c>
      <c r="B48" s="74">
        <f t="shared" ref="B48:H48" si="21">SUM(B45:B47)</f>
        <v>574</v>
      </c>
      <c r="C48" s="36">
        <f t="shared" si="21"/>
        <v>379</v>
      </c>
      <c r="D48" s="120">
        <f t="shared" si="21"/>
        <v>275</v>
      </c>
      <c r="E48" s="120">
        <f t="shared" si="21"/>
        <v>64</v>
      </c>
      <c r="F48" s="120">
        <f t="shared" si="21"/>
        <v>40</v>
      </c>
      <c r="G48" s="36">
        <f t="shared" si="21"/>
        <v>0</v>
      </c>
      <c r="H48" s="121">
        <f t="shared" si="21"/>
        <v>195</v>
      </c>
      <c r="I48" s="74" t="s">
        <v>214</v>
      </c>
      <c r="J48" s="74">
        <f t="shared" ref="J48:P48" si="22">SUM(J46:J47)</f>
        <v>472</v>
      </c>
      <c r="K48" s="36">
        <f t="shared" si="22"/>
        <v>405</v>
      </c>
      <c r="L48" s="120">
        <f t="shared" si="22"/>
        <v>307</v>
      </c>
      <c r="M48" s="120">
        <f t="shared" si="22"/>
        <v>39</v>
      </c>
      <c r="N48" s="120">
        <f t="shared" si="22"/>
        <v>59</v>
      </c>
      <c r="O48" s="36">
        <f t="shared" si="22"/>
        <v>2</v>
      </c>
      <c r="P48" s="121">
        <f t="shared" si="22"/>
        <v>65</v>
      </c>
    </row>
    <row r="49" spans="1:16" x14ac:dyDescent="0.2">
      <c r="A49" s="72" t="s">
        <v>101</v>
      </c>
      <c r="B49" s="73">
        <v>75</v>
      </c>
      <c r="C49" s="36">
        <v>28</v>
      </c>
      <c r="D49" s="37">
        <v>21</v>
      </c>
      <c r="E49" s="37">
        <v>6</v>
      </c>
      <c r="F49" s="37">
        <v>1</v>
      </c>
      <c r="G49" s="36">
        <v>1</v>
      </c>
      <c r="H49" s="25">
        <v>46</v>
      </c>
      <c r="I49" s="72" t="s">
        <v>163</v>
      </c>
      <c r="J49" s="73">
        <v>525</v>
      </c>
      <c r="K49" s="36">
        <v>387</v>
      </c>
      <c r="L49" s="37">
        <v>260</v>
      </c>
      <c r="M49" s="37">
        <v>84</v>
      </c>
      <c r="N49" s="37">
        <v>43</v>
      </c>
      <c r="O49" s="36">
        <v>0</v>
      </c>
      <c r="P49" s="25">
        <v>138</v>
      </c>
    </row>
    <row r="50" spans="1:16" x14ac:dyDescent="0.2">
      <c r="A50" s="72" t="s">
        <v>102</v>
      </c>
      <c r="B50" s="73">
        <v>161</v>
      </c>
      <c r="C50" s="36">
        <v>114</v>
      </c>
      <c r="D50" s="37">
        <v>75</v>
      </c>
      <c r="E50" s="37">
        <v>25</v>
      </c>
      <c r="F50" s="37">
        <v>14</v>
      </c>
      <c r="G50" s="36">
        <v>0</v>
      </c>
      <c r="H50" s="25">
        <v>47</v>
      </c>
      <c r="I50" s="72" t="s">
        <v>164</v>
      </c>
      <c r="J50" s="73">
        <v>364</v>
      </c>
      <c r="K50" s="36">
        <v>246</v>
      </c>
      <c r="L50" s="37">
        <v>152</v>
      </c>
      <c r="M50" s="37">
        <v>72</v>
      </c>
      <c r="N50" s="37">
        <v>22</v>
      </c>
      <c r="O50" s="36">
        <v>0</v>
      </c>
      <c r="P50" s="25">
        <v>118</v>
      </c>
    </row>
    <row r="51" spans="1:16" x14ac:dyDescent="0.2">
      <c r="A51" s="72" t="s">
        <v>103</v>
      </c>
      <c r="B51" s="73">
        <v>272</v>
      </c>
      <c r="C51" s="36">
        <v>132</v>
      </c>
      <c r="D51" s="37">
        <v>77</v>
      </c>
      <c r="E51" s="37">
        <v>41</v>
      </c>
      <c r="F51" s="37">
        <v>14</v>
      </c>
      <c r="G51" s="36">
        <v>0</v>
      </c>
      <c r="H51" s="25">
        <v>140</v>
      </c>
      <c r="I51" s="72" t="s">
        <v>165</v>
      </c>
      <c r="J51" s="73">
        <v>5</v>
      </c>
      <c r="K51" s="36">
        <v>4</v>
      </c>
      <c r="L51" s="37">
        <v>3</v>
      </c>
      <c r="M51" s="37">
        <v>0</v>
      </c>
      <c r="N51" s="37">
        <v>1</v>
      </c>
      <c r="O51" s="36">
        <v>0</v>
      </c>
      <c r="P51" s="25">
        <v>1</v>
      </c>
    </row>
    <row r="52" spans="1:16" s="122" customFormat="1" x14ac:dyDescent="0.2">
      <c r="A52" s="74" t="s">
        <v>215</v>
      </c>
      <c r="B52" s="74">
        <f t="shared" ref="B52:H52" si="23">SUM(B49:B51)</f>
        <v>508</v>
      </c>
      <c r="C52" s="36">
        <f t="shared" si="23"/>
        <v>274</v>
      </c>
      <c r="D52" s="120">
        <f t="shared" si="23"/>
        <v>173</v>
      </c>
      <c r="E52" s="120">
        <f t="shared" si="23"/>
        <v>72</v>
      </c>
      <c r="F52" s="120">
        <f t="shared" si="23"/>
        <v>29</v>
      </c>
      <c r="G52" s="36">
        <f t="shared" si="23"/>
        <v>1</v>
      </c>
      <c r="H52" s="121">
        <f t="shared" si="23"/>
        <v>233</v>
      </c>
      <c r="I52" s="72" t="s">
        <v>166</v>
      </c>
      <c r="J52" s="73">
        <v>449</v>
      </c>
      <c r="K52" s="36">
        <v>306</v>
      </c>
      <c r="L52" s="37">
        <v>202</v>
      </c>
      <c r="M52" s="37">
        <v>79</v>
      </c>
      <c r="N52" s="37">
        <v>25</v>
      </c>
      <c r="O52" s="36">
        <v>0</v>
      </c>
      <c r="P52" s="25">
        <v>143</v>
      </c>
    </row>
    <row r="53" spans="1:16" s="122" customFormat="1" x14ac:dyDescent="0.2">
      <c r="A53" s="123" t="s">
        <v>216</v>
      </c>
      <c r="B53" s="74">
        <f t="shared" ref="B53:H53" si="24">SUM(B52,B48,B44,B39)</f>
        <v>2670</v>
      </c>
      <c r="C53" s="36">
        <f t="shared" si="24"/>
        <v>1595</v>
      </c>
      <c r="D53" s="120">
        <f t="shared" si="24"/>
        <v>1083</v>
      </c>
      <c r="E53" s="120">
        <f t="shared" si="24"/>
        <v>347</v>
      </c>
      <c r="F53" s="120">
        <f t="shared" si="24"/>
        <v>165</v>
      </c>
      <c r="G53" s="36">
        <f t="shared" si="24"/>
        <v>2</v>
      </c>
      <c r="H53" s="121">
        <f t="shared" si="24"/>
        <v>1073</v>
      </c>
      <c r="I53" s="72" t="s">
        <v>167</v>
      </c>
      <c r="J53" s="73">
        <v>321</v>
      </c>
      <c r="K53" s="36">
        <v>201</v>
      </c>
      <c r="L53" s="37">
        <v>138</v>
      </c>
      <c r="M53" s="37">
        <v>42</v>
      </c>
      <c r="N53" s="37">
        <v>21</v>
      </c>
      <c r="O53" s="36">
        <v>0</v>
      </c>
      <c r="P53" s="25">
        <v>120</v>
      </c>
    </row>
    <row r="54" spans="1:16" x14ac:dyDescent="0.2">
      <c r="A54" s="72" t="s">
        <v>104</v>
      </c>
      <c r="B54" s="73">
        <v>259</v>
      </c>
      <c r="C54" s="36">
        <v>223</v>
      </c>
      <c r="D54" s="37">
        <v>163</v>
      </c>
      <c r="E54" s="37">
        <v>27</v>
      </c>
      <c r="F54" s="37">
        <v>33</v>
      </c>
      <c r="G54" s="36">
        <v>1</v>
      </c>
      <c r="H54" s="25">
        <v>35</v>
      </c>
      <c r="I54" s="72" t="s">
        <v>168</v>
      </c>
      <c r="J54" s="73">
        <v>320</v>
      </c>
      <c r="K54" s="36">
        <v>232</v>
      </c>
      <c r="L54" s="37">
        <v>153</v>
      </c>
      <c r="M54" s="37">
        <v>53</v>
      </c>
      <c r="N54" s="37">
        <v>26</v>
      </c>
      <c r="O54" s="36">
        <v>0</v>
      </c>
      <c r="P54" s="25">
        <v>88</v>
      </c>
    </row>
    <row r="55" spans="1:16" x14ac:dyDescent="0.2">
      <c r="A55" s="72" t="s">
        <v>105</v>
      </c>
      <c r="B55" s="73">
        <v>185</v>
      </c>
      <c r="C55" s="36">
        <v>163</v>
      </c>
      <c r="D55" s="37">
        <v>125</v>
      </c>
      <c r="E55" s="37">
        <v>21</v>
      </c>
      <c r="F55" s="37">
        <v>17</v>
      </c>
      <c r="G55" s="36">
        <v>0</v>
      </c>
      <c r="H55" s="25">
        <v>22</v>
      </c>
      <c r="I55" s="72" t="s">
        <v>169</v>
      </c>
      <c r="J55" s="73">
        <v>322</v>
      </c>
      <c r="K55" s="36">
        <v>246</v>
      </c>
      <c r="L55" s="37">
        <v>155</v>
      </c>
      <c r="M55" s="37">
        <v>53</v>
      </c>
      <c r="N55" s="37">
        <v>38</v>
      </c>
      <c r="O55" s="36">
        <v>0</v>
      </c>
      <c r="P55" s="25">
        <v>76</v>
      </c>
    </row>
    <row r="56" spans="1:16" x14ac:dyDescent="0.2">
      <c r="A56" s="72" t="s">
        <v>106</v>
      </c>
      <c r="B56" s="73">
        <v>191</v>
      </c>
      <c r="C56" s="36">
        <v>146</v>
      </c>
      <c r="D56" s="37">
        <v>98</v>
      </c>
      <c r="E56" s="37">
        <v>29</v>
      </c>
      <c r="F56" s="37">
        <v>19</v>
      </c>
      <c r="G56" s="36">
        <v>0</v>
      </c>
      <c r="H56" s="25">
        <v>45</v>
      </c>
      <c r="I56" s="72" t="s">
        <v>170</v>
      </c>
      <c r="J56" s="73">
        <v>374</v>
      </c>
      <c r="K56" s="36">
        <v>270</v>
      </c>
      <c r="L56" s="37">
        <v>185</v>
      </c>
      <c r="M56" s="37">
        <v>57</v>
      </c>
      <c r="N56" s="37">
        <v>28</v>
      </c>
      <c r="O56" s="36">
        <v>0</v>
      </c>
      <c r="P56" s="25">
        <v>104</v>
      </c>
    </row>
    <row r="57" spans="1:16" x14ac:dyDescent="0.2">
      <c r="A57" s="72" t="s">
        <v>107</v>
      </c>
      <c r="B57" s="73">
        <v>284</v>
      </c>
      <c r="C57" s="36">
        <v>241</v>
      </c>
      <c r="D57" s="37">
        <v>180</v>
      </c>
      <c r="E57" s="37">
        <v>31</v>
      </c>
      <c r="F57" s="37">
        <v>30</v>
      </c>
      <c r="G57" s="36">
        <v>0</v>
      </c>
      <c r="H57" s="25">
        <v>43</v>
      </c>
      <c r="I57" s="72" t="s">
        <v>171</v>
      </c>
      <c r="J57" s="73">
        <v>200</v>
      </c>
      <c r="K57" s="36">
        <v>135</v>
      </c>
      <c r="L57" s="37">
        <v>74</v>
      </c>
      <c r="M57" s="37">
        <v>31</v>
      </c>
      <c r="N57" s="37">
        <v>30</v>
      </c>
      <c r="O57" s="36">
        <v>0</v>
      </c>
      <c r="P57" s="25">
        <v>65</v>
      </c>
    </row>
    <row r="58" spans="1:16" x14ac:dyDescent="0.2">
      <c r="A58" s="72" t="s">
        <v>108</v>
      </c>
      <c r="B58" s="73">
        <v>181</v>
      </c>
      <c r="C58" s="36">
        <v>139</v>
      </c>
      <c r="D58" s="37">
        <v>112</v>
      </c>
      <c r="E58" s="37">
        <v>15</v>
      </c>
      <c r="F58" s="37">
        <v>12</v>
      </c>
      <c r="G58" s="36">
        <v>0</v>
      </c>
      <c r="H58" s="25">
        <v>42</v>
      </c>
      <c r="I58" s="72" t="s">
        <v>172</v>
      </c>
      <c r="J58" s="73">
        <v>81</v>
      </c>
      <c r="K58" s="36">
        <v>66</v>
      </c>
      <c r="L58" s="37">
        <v>42</v>
      </c>
      <c r="M58" s="37">
        <v>16</v>
      </c>
      <c r="N58" s="37">
        <v>8</v>
      </c>
      <c r="O58" s="36">
        <v>1</v>
      </c>
      <c r="P58" s="25">
        <v>14</v>
      </c>
    </row>
    <row r="59" spans="1:16" s="122" customFormat="1" x14ac:dyDescent="0.2">
      <c r="A59" s="74" t="s">
        <v>214</v>
      </c>
      <c r="B59" s="74">
        <f t="shared" ref="B59:H59" si="25">SUM(B54:B58)</f>
        <v>1100</v>
      </c>
      <c r="C59" s="36">
        <f t="shared" si="25"/>
        <v>912</v>
      </c>
      <c r="D59" s="120">
        <f t="shared" si="25"/>
        <v>678</v>
      </c>
      <c r="E59" s="120">
        <f t="shared" si="25"/>
        <v>123</v>
      </c>
      <c r="F59" s="120">
        <f t="shared" si="25"/>
        <v>111</v>
      </c>
      <c r="G59" s="36">
        <f t="shared" si="25"/>
        <v>1</v>
      </c>
      <c r="H59" s="121">
        <f t="shared" si="25"/>
        <v>187</v>
      </c>
      <c r="I59" s="74" t="s">
        <v>214</v>
      </c>
      <c r="J59" s="74">
        <f t="shared" ref="J59:P59" si="26">SUM(J49:J58)</f>
        <v>2961</v>
      </c>
      <c r="K59" s="36">
        <f t="shared" si="26"/>
        <v>2093</v>
      </c>
      <c r="L59" s="120">
        <f t="shared" si="26"/>
        <v>1364</v>
      </c>
      <c r="M59" s="120">
        <f t="shared" si="26"/>
        <v>487</v>
      </c>
      <c r="N59" s="120">
        <f t="shared" si="26"/>
        <v>242</v>
      </c>
      <c r="O59" s="36">
        <f t="shared" si="26"/>
        <v>1</v>
      </c>
      <c r="P59" s="121">
        <f t="shared" si="26"/>
        <v>867</v>
      </c>
    </row>
    <row r="60" spans="1:16" x14ac:dyDescent="0.2">
      <c r="A60" s="72" t="s">
        <v>109</v>
      </c>
      <c r="B60" s="73">
        <v>234</v>
      </c>
      <c r="C60" s="36">
        <v>186</v>
      </c>
      <c r="D60" s="37">
        <v>130</v>
      </c>
      <c r="E60" s="37">
        <v>33</v>
      </c>
      <c r="F60" s="37">
        <v>23</v>
      </c>
      <c r="G60" s="36">
        <v>1</v>
      </c>
      <c r="H60" s="25">
        <v>47</v>
      </c>
      <c r="I60" s="72" t="s">
        <v>173</v>
      </c>
      <c r="J60" s="73">
        <v>352</v>
      </c>
      <c r="K60" s="36">
        <v>269</v>
      </c>
      <c r="L60" s="37">
        <v>194</v>
      </c>
      <c r="M60" s="37">
        <v>41</v>
      </c>
      <c r="N60" s="37">
        <v>34</v>
      </c>
      <c r="O60" s="36">
        <v>0</v>
      </c>
      <c r="P60" s="25">
        <v>83</v>
      </c>
    </row>
    <row r="61" spans="1:16" x14ac:dyDescent="0.2">
      <c r="A61" s="72" t="s">
        <v>110</v>
      </c>
      <c r="B61" s="73">
        <v>266</v>
      </c>
      <c r="C61" s="36">
        <v>183</v>
      </c>
      <c r="D61" s="37">
        <v>137</v>
      </c>
      <c r="E61" s="37">
        <v>20</v>
      </c>
      <c r="F61" s="37">
        <v>26</v>
      </c>
      <c r="G61" s="36">
        <v>0</v>
      </c>
      <c r="H61" s="25">
        <v>83</v>
      </c>
      <c r="I61" s="72" t="s">
        <v>174</v>
      </c>
      <c r="J61" s="73">
        <v>303</v>
      </c>
      <c r="K61" s="36">
        <v>226</v>
      </c>
      <c r="L61" s="37">
        <v>158</v>
      </c>
      <c r="M61" s="37">
        <v>36</v>
      </c>
      <c r="N61" s="37">
        <v>32</v>
      </c>
      <c r="O61" s="36">
        <v>0</v>
      </c>
      <c r="P61" s="25">
        <v>77</v>
      </c>
    </row>
    <row r="62" spans="1:16" s="122" customFormat="1" x14ac:dyDescent="0.2">
      <c r="A62" s="74" t="s">
        <v>215</v>
      </c>
      <c r="B62" s="74">
        <f t="shared" ref="B62:H62" si="27">SUM(B60:B61)</f>
        <v>500</v>
      </c>
      <c r="C62" s="36">
        <f t="shared" si="27"/>
        <v>369</v>
      </c>
      <c r="D62" s="120">
        <f t="shared" si="27"/>
        <v>267</v>
      </c>
      <c r="E62" s="120">
        <f t="shared" si="27"/>
        <v>53</v>
      </c>
      <c r="F62" s="120">
        <f t="shared" si="27"/>
        <v>49</v>
      </c>
      <c r="G62" s="36">
        <f t="shared" si="27"/>
        <v>1</v>
      </c>
      <c r="H62" s="121">
        <f t="shared" si="27"/>
        <v>130</v>
      </c>
      <c r="I62" s="72" t="s">
        <v>175</v>
      </c>
      <c r="J62" s="73">
        <v>368</v>
      </c>
      <c r="K62" s="36">
        <v>262</v>
      </c>
      <c r="L62" s="37">
        <v>170</v>
      </c>
      <c r="M62" s="37">
        <v>60</v>
      </c>
      <c r="N62" s="37">
        <v>32</v>
      </c>
      <c r="O62" s="36">
        <v>0</v>
      </c>
      <c r="P62" s="25">
        <v>106</v>
      </c>
    </row>
    <row r="63" spans="1:16" x14ac:dyDescent="0.2">
      <c r="A63" s="72" t="s">
        <v>111</v>
      </c>
      <c r="B63" s="73">
        <v>419</v>
      </c>
      <c r="C63" s="36">
        <v>317</v>
      </c>
      <c r="D63" s="37">
        <v>252</v>
      </c>
      <c r="E63" s="37">
        <v>38</v>
      </c>
      <c r="F63" s="37">
        <v>27</v>
      </c>
      <c r="G63" s="36">
        <v>1</v>
      </c>
      <c r="H63" s="25">
        <v>101</v>
      </c>
      <c r="I63" s="74" t="s">
        <v>214</v>
      </c>
      <c r="J63" s="74">
        <f t="shared" ref="J63:P63" si="28">SUM(J60:J62)</f>
        <v>1023</v>
      </c>
      <c r="K63" s="36">
        <f t="shared" si="28"/>
        <v>757</v>
      </c>
      <c r="L63" s="120">
        <f t="shared" si="28"/>
        <v>522</v>
      </c>
      <c r="M63" s="120">
        <f t="shared" si="28"/>
        <v>137</v>
      </c>
      <c r="N63" s="120">
        <f t="shared" si="28"/>
        <v>98</v>
      </c>
      <c r="O63" s="36">
        <f t="shared" si="28"/>
        <v>0</v>
      </c>
      <c r="P63" s="121">
        <f t="shared" si="28"/>
        <v>266</v>
      </c>
    </row>
    <row r="64" spans="1:16" x14ac:dyDescent="0.2">
      <c r="A64" s="72" t="s">
        <v>112</v>
      </c>
      <c r="B64" s="73">
        <v>235</v>
      </c>
      <c r="C64" s="36">
        <v>185</v>
      </c>
      <c r="D64" s="37">
        <v>130</v>
      </c>
      <c r="E64" s="37">
        <v>27</v>
      </c>
      <c r="F64" s="37">
        <v>28</v>
      </c>
      <c r="G64" s="36">
        <v>0</v>
      </c>
      <c r="H64" s="25">
        <v>50</v>
      </c>
      <c r="I64" s="72" t="s">
        <v>176</v>
      </c>
      <c r="J64" s="73">
        <v>74</v>
      </c>
      <c r="K64" s="36">
        <v>58</v>
      </c>
      <c r="L64" s="37">
        <v>45</v>
      </c>
      <c r="M64" s="37">
        <v>8</v>
      </c>
      <c r="N64" s="37">
        <v>5</v>
      </c>
      <c r="O64" s="36">
        <v>0</v>
      </c>
      <c r="P64" s="25">
        <v>16</v>
      </c>
    </row>
    <row r="65" spans="1:16" s="122" customFormat="1" x14ac:dyDescent="0.2">
      <c r="A65" s="74" t="s">
        <v>215</v>
      </c>
      <c r="B65" s="74">
        <f t="shared" ref="B65:H65" si="29">SUM(B63:B64)</f>
        <v>654</v>
      </c>
      <c r="C65" s="36">
        <f t="shared" si="29"/>
        <v>502</v>
      </c>
      <c r="D65" s="120">
        <f t="shared" si="29"/>
        <v>382</v>
      </c>
      <c r="E65" s="120">
        <f t="shared" si="29"/>
        <v>65</v>
      </c>
      <c r="F65" s="120">
        <f t="shared" si="29"/>
        <v>55</v>
      </c>
      <c r="G65" s="36">
        <f t="shared" si="29"/>
        <v>1</v>
      </c>
      <c r="H65" s="121">
        <f t="shared" si="29"/>
        <v>151</v>
      </c>
      <c r="I65" s="72" t="s">
        <v>177</v>
      </c>
      <c r="J65" s="73">
        <v>164</v>
      </c>
      <c r="K65" s="36">
        <v>124</v>
      </c>
      <c r="L65" s="37">
        <v>86</v>
      </c>
      <c r="M65" s="37">
        <v>17</v>
      </c>
      <c r="N65" s="37">
        <v>21</v>
      </c>
      <c r="O65" s="36">
        <v>0</v>
      </c>
      <c r="P65" s="25">
        <v>40</v>
      </c>
    </row>
    <row r="66" spans="1:16" x14ac:dyDescent="0.2">
      <c r="A66" s="72" t="s">
        <v>113</v>
      </c>
      <c r="B66" s="73">
        <v>358</v>
      </c>
      <c r="C66" s="36">
        <v>276</v>
      </c>
      <c r="D66" s="37">
        <v>210</v>
      </c>
      <c r="E66" s="37">
        <v>35</v>
      </c>
      <c r="F66" s="37">
        <v>31</v>
      </c>
      <c r="G66" s="36">
        <v>0</v>
      </c>
      <c r="H66" s="25">
        <v>82</v>
      </c>
      <c r="I66" s="72" t="s">
        <v>178</v>
      </c>
      <c r="J66" s="73">
        <v>130</v>
      </c>
      <c r="K66" s="36">
        <v>92</v>
      </c>
      <c r="L66" s="37">
        <v>70</v>
      </c>
      <c r="M66" s="37">
        <v>14</v>
      </c>
      <c r="N66" s="37">
        <v>8</v>
      </c>
      <c r="O66" s="36">
        <v>1</v>
      </c>
      <c r="P66" s="25">
        <v>37</v>
      </c>
    </row>
    <row r="67" spans="1:16" x14ac:dyDescent="0.2">
      <c r="A67" s="72" t="s">
        <v>114</v>
      </c>
      <c r="B67" s="73">
        <v>231</v>
      </c>
      <c r="C67" s="36">
        <v>193</v>
      </c>
      <c r="D67" s="37">
        <v>141</v>
      </c>
      <c r="E67" s="37">
        <v>24</v>
      </c>
      <c r="F67" s="37">
        <v>28</v>
      </c>
      <c r="G67" s="36">
        <v>0</v>
      </c>
      <c r="H67" s="25">
        <v>38</v>
      </c>
      <c r="I67" s="74" t="s">
        <v>214</v>
      </c>
      <c r="J67" s="74">
        <f t="shared" ref="J67:P67" si="30">SUM(J64:J66)</f>
        <v>368</v>
      </c>
      <c r="K67" s="36">
        <f t="shared" si="30"/>
        <v>274</v>
      </c>
      <c r="L67" s="120">
        <f t="shared" si="30"/>
        <v>201</v>
      </c>
      <c r="M67" s="120">
        <f t="shared" si="30"/>
        <v>39</v>
      </c>
      <c r="N67" s="120">
        <f t="shared" si="30"/>
        <v>34</v>
      </c>
      <c r="O67" s="36">
        <f t="shared" si="30"/>
        <v>1</v>
      </c>
      <c r="P67" s="36">
        <f t="shared" si="30"/>
        <v>93</v>
      </c>
    </row>
    <row r="68" spans="1:16" s="122" customFormat="1" x14ac:dyDescent="0.2">
      <c r="A68" s="74" t="s">
        <v>215</v>
      </c>
      <c r="B68" s="74">
        <f t="shared" ref="B68:H68" si="31">SUM(B66:B67)</f>
        <v>589</v>
      </c>
      <c r="C68" s="36">
        <f t="shared" si="31"/>
        <v>469</v>
      </c>
      <c r="D68" s="120">
        <f t="shared" si="31"/>
        <v>351</v>
      </c>
      <c r="E68" s="120">
        <f t="shared" si="31"/>
        <v>59</v>
      </c>
      <c r="F68" s="120">
        <f t="shared" si="31"/>
        <v>59</v>
      </c>
      <c r="G68" s="36">
        <f t="shared" si="31"/>
        <v>0</v>
      </c>
      <c r="H68" s="121">
        <f t="shared" si="31"/>
        <v>120</v>
      </c>
      <c r="I68" s="72" t="s">
        <v>179</v>
      </c>
      <c r="J68" s="73">
        <v>392</v>
      </c>
      <c r="K68" s="36">
        <v>267</v>
      </c>
      <c r="L68" s="37">
        <v>165</v>
      </c>
      <c r="M68" s="37">
        <v>59</v>
      </c>
      <c r="N68" s="37">
        <v>43</v>
      </c>
      <c r="O68" s="36">
        <v>0</v>
      </c>
      <c r="P68" s="25">
        <v>125</v>
      </c>
    </row>
    <row r="69" spans="1:16" x14ac:dyDescent="0.2">
      <c r="A69" s="72" t="s">
        <v>115</v>
      </c>
      <c r="B69" s="73">
        <v>223</v>
      </c>
      <c r="C69" s="36">
        <v>174</v>
      </c>
      <c r="D69" s="37">
        <v>130</v>
      </c>
      <c r="E69" s="37">
        <v>30</v>
      </c>
      <c r="F69" s="37">
        <v>14</v>
      </c>
      <c r="G69" s="36">
        <v>0</v>
      </c>
      <c r="H69" s="25">
        <v>49</v>
      </c>
      <c r="I69" s="72" t="s">
        <v>180</v>
      </c>
      <c r="J69" s="73">
        <v>305</v>
      </c>
      <c r="K69" s="36">
        <v>214</v>
      </c>
      <c r="L69" s="37">
        <v>131</v>
      </c>
      <c r="M69" s="37">
        <v>55</v>
      </c>
      <c r="N69" s="37">
        <v>28</v>
      </c>
      <c r="O69" s="36">
        <v>0</v>
      </c>
      <c r="P69" s="25">
        <v>91</v>
      </c>
    </row>
    <row r="70" spans="1:16" x14ac:dyDescent="0.2">
      <c r="A70" s="72" t="s">
        <v>116</v>
      </c>
      <c r="B70" s="73">
        <v>293</v>
      </c>
      <c r="C70" s="36">
        <v>236</v>
      </c>
      <c r="D70" s="37">
        <v>166</v>
      </c>
      <c r="E70" s="37">
        <v>31</v>
      </c>
      <c r="F70" s="37">
        <v>39</v>
      </c>
      <c r="G70" s="36">
        <v>0</v>
      </c>
      <c r="H70" s="25">
        <v>57</v>
      </c>
      <c r="I70" s="72" t="s">
        <v>181</v>
      </c>
      <c r="J70" s="73">
        <v>322</v>
      </c>
      <c r="K70" s="36">
        <v>225</v>
      </c>
      <c r="L70" s="37">
        <v>153</v>
      </c>
      <c r="M70" s="37">
        <v>47</v>
      </c>
      <c r="N70" s="37">
        <v>25</v>
      </c>
      <c r="O70" s="36">
        <v>0</v>
      </c>
      <c r="P70" s="25">
        <v>97</v>
      </c>
    </row>
    <row r="71" spans="1:16" x14ac:dyDescent="0.2">
      <c r="A71" s="72" t="s">
        <v>117</v>
      </c>
      <c r="B71" s="73">
        <v>101</v>
      </c>
      <c r="C71" s="36">
        <v>83</v>
      </c>
      <c r="D71" s="37">
        <v>70</v>
      </c>
      <c r="E71" s="37">
        <v>8</v>
      </c>
      <c r="F71" s="37">
        <v>5</v>
      </c>
      <c r="G71" s="36">
        <v>0</v>
      </c>
      <c r="H71" s="25">
        <v>18</v>
      </c>
      <c r="I71" s="74" t="s">
        <v>214</v>
      </c>
      <c r="J71" s="74">
        <f t="shared" ref="J71:P71" si="32">SUM(J68:J70)</f>
        <v>1019</v>
      </c>
      <c r="K71" s="36">
        <f t="shared" si="32"/>
        <v>706</v>
      </c>
      <c r="L71" s="120">
        <f t="shared" si="32"/>
        <v>449</v>
      </c>
      <c r="M71" s="120">
        <f t="shared" si="32"/>
        <v>161</v>
      </c>
      <c r="N71" s="120">
        <f t="shared" si="32"/>
        <v>96</v>
      </c>
      <c r="O71" s="36">
        <f t="shared" si="32"/>
        <v>0</v>
      </c>
      <c r="P71" s="121">
        <f t="shared" si="32"/>
        <v>313</v>
      </c>
    </row>
    <row r="72" spans="1:16" s="122" customFormat="1" x14ac:dyDescent="0.2">
      <c r="A72" s="74" t="s">
        <v>215</v>
      </c>
      <c r="B72" s="74">
        <f t="shared" ref="B72:H72" si="33">SUM(B69:B71)</f>
        <v>617</v>
      </c>
      <c r="C72" s="36">
        <f t="shared" si="33"/>
        <v>493</v>
      </c>
      <c r="D72" s="120">
        <f t="shared" si="33"/>
        <v>366</v>
      </c>
      <c r="E72" s="120">
        <f t="shared" si="33"/>
        <v>69</v>
      </c>
      <c r="F72" s="120">
        <f t="shared" si="33"/>
        <v>58</v>
      </c>
      <c r="G72" s="36">
        <f t="shared" si="33"/>
        <v>0</v>
      </c>
      <c r="H72" s="121">
        <f t="shared" si="33"/>
        <v>124</v>
      </c>
      <c r="I72" s="72" t="s">
        <v>182</v>
      </c>
      <c r="J72" s="73">
        <v>340</v>
      </c>
      <c r="K72" s="36">
        <v>255</v>
      </c>
      <c r="L72" s="37">
        <v>202</v>
      </c>
      <c r="M72" s="37">
        <v>21</v>
      </c>
      <c r="N72" s="37">
        <v>32</v>
      </c>
      <c r="O72" s="36">
        <v>0</v>
      </c>
      <c r="P72" s="25">
        <v>85</v>
      </c>
    </row>
    <row r="73" spans="1:16" s="122" customFormat="1" x14ac:dyDescent="0.2">
      <c r="A73" s="74" t="s">
        <v>214</v>
      </c>
      <c r="B73" s="74">
        <f t="shared" ref="B73:H73" si="34">SUM(B72,B68,B65,B62)</f>
        <v>2360</v>
      </c>
      <c r="C73" s="36">
        <f t="shared" si="34"/>
        <v>1833</v>
      </c>
      <c r="D73" s="120">
        <f t="shared" si="34"/>
        <v>1366</v>
      </c>
      <c r="E73" s="120">
        <f t="shared" si="34"/>
        <v>246</v>
      </c>
      <c r="F73" s="120">
        <f t="shared" si="34"/>
        <v>221</v>
      </c>
      <c r="G73" s="36">
        <f t="shared" si="34"/>
        <v>2</v>
      </c>
      <c r="H73" s="36">
        <f t="shared" si="34"/>
        <v>525</v>
      </c>
      <c r="I73" s="74" t="s">
        <v>214</v>
      </c>
      <c r="J73" s="74">
        <f t="shared" ref="J73:P73" si="35">SUM(J72)</f>
        <v>340</v>
      </c>
      <c r="K73" s="36">
        <f t="shared" si="35"/>
        <v>255</v>
      </c>
      <c r="L73" s="120">
        <f t="shared" si="35"/>
        <v>202</v>
      </c>
      <c r="M73" s="120">
        <f t="shared" si="35"/>
        <v>21</v>
      </c>
      <c r="N73" s="120">
        <f t="shared" si="35"/>
        <v>32</v>
      </c>
      <c r="O73" s="36">
        <f t="shared" si="35"/>
        <v>0</v>
      </c>
      <c r="P73" s="121">
        <f t="shared" si="35"/>
        <v>85</v>
      </c>
    </row>
    <row r="74" spans="1:16" x14ac:dyDescent="0.2">
      <c r="A74" s="72" t="s">
        <v>118</v>
      </c>
      <c r="B74" s="73">
        <v>372</v>
      </c>
      <c r="C74" s="49">
        <v>282</v>
      </c>
      <c r="D74" s="50">
        <v>214</v>
      </c>
      <c r="E74" s="37">
        <v>43</v>
      </c>
      <c r="F74" s="37">
        <v>25</v>
      </c>
      <c r="G74" s="36">
        <v>1</v>
      </c>
      <c r="H74" s="25">
        <v>89</v>
      </c>
      <c r="I74" s="72" t="s">
        <v>183</v>
      </c>
      <c r="J74" s="73">
        <v>201</v>
      </c>
      <c r="K74" s="36">
        <v>141</v>
      </c>
      <c r="L74" s="37">
        <v>106</v>
      </c>
      <c r="M74" s="37">
        <v>26</v>
      </c>
      <c r="N74" s="37">
        <v>9</v>
      </c>
      <c r="O74" s="36">
        <v>0</v>
      </c>
      <c r="P74" s="25">
        <v>60</v>
      </c>
    </row>
    <row r="75" spans="1:16" s="122" customFormat="1" x14ac:dyDescent="0.2">
      <c r="A75" s="74" t="s">
        <v>214</v>
      </c>
      <c r="B75" s="74">
        <f t="shared" ref="B75:H75" si="36">SUM(B74)</f>
        <v>372</v>
      </c>
      <c r="C75" s="36">
        <f t="shared" si="36"/>
        <v>282</v>
      </c>
      <c r="D75" s="120">
        <f t="shared" si="36"/>
        <v>214</v>
      </c>
      <c r="E75" s="120">
        <f t="shared" si="36"/>
        <v>43</v>
      </c>
      <c r="F75" s="120">
        <f t="shared" si="36"/>
        <v>25</v>
      </c>
      <c r="G75" s="36">
        <f t="shared" si="36"/>
        <v>1</v>
      </c>
      <c r="H75" s="121">
        <f t="shared" si="36"/>
        <v>89</v>
      </c>
      <c r="I75" s="72" t="s">
        <v>184</v>
      </c>
      <c r="J75" s="73">
        <v>251</v>
      </c>
      <c r="K75" s="36">
        <v>197</v>
      </c>
      <c r="L75" s="37">
        <v>150</v>
      </c>
      <c r="M75" s="37">
        <v>24</v>
      </c>
      <c r="N75" s="37">
        <v>23</v>
      </c>
      <c r="O75" s="36">
        <v>0</v>
      </c>
      <c r="P75" s="25">
        <v>54</v>
      </c>
    </row>
    <row r="76" spans="1:16" x14ac:dyDescent="0.2">
      <c r="A76" s="72" t="s">
        <v>119</v>
      </c>
      <c r="B76" s="73">
        <v>157</v>
      </c>
      <c r="C76" s="36">
        <v>118</v>
      </c>
      <c r="D76" s="37">
        <v>102</v>
      </c>
      <c r="E76" s="37">
        <v>13</v>
      </c>
      <c r="F76" s="37">
        <v>3</v>
      </c>
      <c r="G76" s="36">
        <v>1</v>
      </c>
      <c r="H76" s="25">
        <v>38</v>
      </c>
      <c r="I76" s="72" t="s">
        <v>185</v>
      </c>
      <c r="J76" s="73">
        <v>105</v>
      </c>
      <c r="K76" s="36">
        <v>96</v>
      </c>
      <c r="L76" s="37">
        <v>64</v>
      </c>
      <c r="M76" s="37">
        <v>9</v>
      </c>
      <c r="N76" s="37">
        <v>23</v>
      </c>
      <c r="O76" s="36">
        <v>0</v>
      </c>
      <c r="P76" s="25">
        <v>9</v>
      </c>
    </row>
    <row r="77" spans="1:16" s="122" customFormat="1" x14ac:dyDescent="0.2">
      <c r="A77" s="74" t="s">
        <v>214</v>
      </c>
      <c r="B77" s="74">
        <f t="shared" ref="B77:H77" si="37">SUM(B76)</f>
        <v>157</v>
      </c>
      <c r="C77" s="36">
        <f t="shared" si="37"/>
        <v>118</v>
      </c>
      <c r="D77" s="120">
        <f t="shared" si="37"/>
        <v>102</v>
      </c>
      <c r="E77" s="120">
        <f t="shared" si="37"/>
        <v>13</v>
      </c>
      <c r="F77" s="120">
        <f t="shared" si="37"/>
        <v>3</v>
      </c>
      <c r="G77" s="36">
        <f t="shared" si="37"/>
        <v>1</v>
      </c>
      <c r="H77" s="121">
        <f t="shared" si="37"/>
        <v>38</v>
      </c>
      <c r="I77" s="74" t="s">
        <v>214</v>
      </c>
      <c r="J77" s="74">
        <f t="shared" ref="J77:P77" si="38">SUM(J74:J76)</f>
        <v>557</v>
      </c>
      <c r="K77" s="36">
        <f t="shared" si="38"/>
        <v>434</v>
      </c>
      <c r="L77" s="120">
        <f t="shared" si="38"/>
        <v>320</v>
      </c>
      <c r="M77" s="120">
        <f t="shared" si="38"/>
        <v>59</v>
      </c>
      <c r="N77" s="120">
        <f t="shared" si="38"/>
        <v>55</v>
      </c>
      <c r="O77" s="36">
        <f t="shared" si="38"/>
        <v>0</v>
      </c>
      <c r="P77" s="121">
        <f t="shared" si="38"/>
        <v>123</v>
      </c>
    </row>
    <row r="78" spans="1:16" x14ac:dyDescent="0.2">
      <c r="A78" s="72" t="s">
        <v>120</v>
      </c>
      <c r="B78" s="73">
        <v>256</v>
      </c>
      <c r="C78" s="36">
        <v>211</v>
      </c>
      <c r="D78" s="37">
        <v>163</v>
      </c>
      <c r="E78" s="37">
        <v>24</v>
      </c>
      <c r="F78" s="37">
        <v>24</v>
      </c>
      <c r="G78" s="36">
        <v>0</v>
      </c>
      <c r="H78" s="25">
        <v>45</v>
      </c>
      <c r="I78" s="72" t="s">
        <v>186</v>
      </c>
      <c r="J78" s="73">
        <v>201</v>
      </c>
      <c r="K78" s="36">
        <v>156</v>
      </c>
      <c r="L78" s="37">
        <v>118</v>
      </c>
      <c r="M78" s="37">
        <v>17</v>
      </c>
      <c r="N78" s="37">
        <v>21</v>
      </c>
      <c r="O78" s="36">
        <v>0</v>
      </c>
      <c r="P78" s="25">
        <v>45</v>
      </c>
    </row>
    <row r="79" spans="1:16" x14ac:dyDescent="0.2">
      <c r="A79" s="72" t="s">
        <v>121</v>
      </c>
      <c r="B79" s="73">
        <v>229</v>
      </c>
      <c r="C79" s="36">
        <v>196</v>
      </c>
      <c r="D79" s="37">
        <v>147</v>
      </c>
      <c r="E79" s="37">
        <v>17</v>
      </c>
      <c r="F79" s="37">
        <v>32</v>
      </c>
      <c r="G79" s="36">
        <v>0</v>
      </c>
      <c r="H79" s="25">
        <v>33</v>
      </c>
      <c r="I79" s="74" t="s">
        <v>214</v>
      </c>
      <c r="J79" s="74">
        <f t="shared" ref="J79:P79" si="39">SUM(J78)</f>
        <v>201</v>
      </c>
      <c r="K79" s="36">
        <f t="shared" si="39"/>
        <v>156</v>
      </c>
      <c r="L79" s="120">
        <f t="shared" si="39"/>
        <v>118</v>
      </c>
      <c r="M79" s="120">
        <f t="shared" si="39"/>
        <v>17</v>
      </c>
      <c r="N79" s="120">
        <f t="shared" si="39"/>
        <v>21</v>
      </c>
      <c r="O79" s="36">
        <f t="shared" si="39"/>
        <v>0</v>
      </c>
      <c r="P79" s="121">
        <f t="shared" si="39"/>
        <v>45</v>
      </c>
    </row>
    <row r="80" spans="1:16" s="122" customFormat="1" x14ac:dyDescent="0.2">
      <c r="A80" s="74" t="s">
        <v>214</v>
      </c>
      <c r="B80" s="74">
        <f t="shared" ref="B80:H80" si="40">SUM(B78:B79)</f>
        <v>485</v>
      </c>
      <c r="C80" s="36">
        <f t="shared" si="40"/>
        <v>407</v>
      </c>
      <c r="D80" s="120">
        <f t="shared" si="40"/>
        <v>310</v>
      </c>
      <c r="E80" s="120">
        <f t="shared" si="40"/>
        <v>41</v>
      </c>
      <c r="F80" s="120">
        <f t="shared" si="40"/>
        <v>56</v>
      </c>
      <c r="G80" s="36">
        <f t="shared" si="40"/>
        <v>0</v>
      </c>
      <c r="H80" s="121">
        <f t="shared" si="40"/>
        <v>78</v>
      </c>
      <c r="I80" s="72" t="s">
        <v>187</v>
      </c>
      <c r="J80" s="73">
        <v>329</v>
      </c>
      <c r="K80" s="36">
        <v>263</v>
      </c>
      <c r="L80" s="37">
        <v>200</v>
      </c>
      <c r="M80" s="37">
        <v>41</v>
      </c>
      <c r="N80" s="37">
        <v>22</v>
      </c>
      <c r="O80" s="36">
        <v>0</v>
      </c>
      <c r="P80" s="25">
        <v>66</v>
      </c>
    </row>
    <row r="81" spans="1:16" x14ac:dyDescent="0.2">
      <c r="A81" s="72" t="s">
        <v>122</v>
      </c>
      <c r="B81" s="73">
        <v>199</v>
      </c>
      <c r="C81" s="36">
        <v>137</v>
      </c>
      <c r="D81" s="37">
        <v>96</v>
      </c>
      <c r="E81" s="37">
        <v>28</v>
      </c>
      <c r="F81" s="37">
        <v>13</v>
      </c>
      <c r="G81" s="36">
        <v>0</v>
      </c>
      <c r="H81" s="25">
        <v>62</v>
      </c>
      <c r="I81" s="72" t="s">
        <v>188</v>
      </c>
      <c r="J81" s="73">
        <v>285</v>
      </c>
      <c r="K81" s="36">
        <v>219</v>
      </c>
      <c r="L81" s="37">
        <v>163</v>
      </c>
      <c r="M81" s="37">
        <v>33</v>
      </c>
      <c r="N81" s="37">
        <v>23</v>
      </c>
      <c r="O81" s="36">
        <v>1</v>
      </c>
      <c r="P81" s="25">
        <v>65</v>
      </c>
    </row>
    <row r="82" spans="1:16" x14ac:dyDescent="0.2">
      <c r="A82" s="72" t="s">
        <v>123</v>
      </c>
      <c r="B82" s="73">
        <v>175</v>
      </c>
      <c r="C82" s="36">
        <v>134</v>
      </c>
      <c r="D82" s="37">
        <v>91</v>
      </c>
      <c r="E82" s="37">
        <v>25</v>
      </c>
      <c r="F82" s="37">
        <v>18</v>
      </c>
      <c r="G82" s="36">
        <v>0</v>
      </c>
      <c r="H82" s="25">
        <v>41</v>
      </c>
      <c r="I82" s="72" t="s">
        <v>189</v>
      </c>
      <c r="J82" s="73">
        <v>381</v>
      </c>
      <c r="K82" s="36">
        <v>313</v>
      </c>
      <c r="L82" s="37">
        <v>233</v>
      </c>
      <c r="M82" s="37">
        <v>44</v>
      </c>
      <c r="N82" s="37">
        <v>36</v>
      </c>
      <c r="O82" s="36">
        <v>0</v>
      </c>
      <c r="P82" s="25">
        <v>68</v>
      </c>
    </row>
    <row r="83" spans="1:16" x14ac:dyDescent="0.2">
      <c r="A83" s="72" t="s">
        <v>124</v>
      </c>
      <c r="B83" s="73">
        <v>173</v>
      </c>
      <c r="C83" s="36">
        <v>119</v>
      </c>
      <c r="D83" s="37">
        <v>73</v>
      </c>
      <c r="E83" s="37">
        <v>25</v>
      </c>
      <c r="F83" s="37">
        <v>21</v>
      </c>
      <c r="G83" s="36">
        <v>0</v>
      </c>
      <c r="H83" s="25">
        <v>54</v>
      </c>
      <c r="I83" s="72" t="s">
        <v>190</v>
      </c>
      <c r="J83" s="73">
        <v>535</v>
      </c>
      <c r="K83" s="36">
        <v>414</v>
      </c>
      <c r="L83" s="37">
        <v>316</v>
      </c>
      <c r="M83" s="37">
        <v>54</v>
      </c>
      <c r="N83" s="37">
        <v>44</v>
      </c>
      <c r="O83" s="36">
        <v>0</v>
      </c>
      <c r="P83" s="25">
        <v>121</v>
      </c>
    </row>
    <row r="84" spans="1:16" x14ac:dyDescent="0.2">
      <c r="A84" s="72" t="s">
        <v>125</v>
      </c>
      <c r="B84" s="73">
        <v>256</v>
      </c>
      <c r="C84" s="36">
        <v>189</v>
      </c>
      <c r="D84" s="37">
        <v>124</v>
      </c>
      <c r="E84" s="37">
        <v>36</v>
      </c>
      <c r="F84" s="37">
        <v>29</v>
      </c>
      <c r="G84" s="36">
        <v>1</v>
      </c>
      <c r="H84" s="25">
        <v>66</v>
      </c>
      <c r="I84" s="74" t="s">
        <v>214</v>
      </c>
      <c r="J84" s="74">
        <f t="shared" ref="J84:P84" si="41">SUM(J80:J83)</f>
        <v>1530</v>
      </c>
      <c r="K84" s="36">
        <f t="shared" si="41"/>
        <v>1209</v>
      </c>
      <c r="L84" s="120">
        <f t="shared" si="41"/>
        <v>912</v>
      </c>
      <c r="M84" s="120">
        <f t="shared" si="41"/>
        <v>172</v>
      </c>
      <c r="N84" s="120">
        <f t="shared" si="41"/>
        <v>125</v>
      </c>
      <c r="O84" s="36">
        <f t="shared" si="41"/>
        <v>1</v>
      </c>
      <c r="P84" s="121">
        <f t="shared" si="41"/>
        <v>320</v>
      </c>
    </row>
    <row r="85" spans="1:16" x14ac:dyDescent="0.2">
      <c r="A85" s="72" t="s">
        <v>126</v>
      </c>
      <c r="B85" s="73">
        <v>153</v>
      </c>
      <c r="C85" s="36">
        <v>119</v>
      </c>
      <c r="D85" s="37">
        <v>83</v>
      </c>
      <c r="E85" s="37">
        <v>16</v>
      </c>
      <c r="F85" s="37">
        <v>20</v>
      </c>
      <c r="G85" s="36">
        <v>0</v>
      </c>
      <c r="H85" s="25">
        <v>34</v>
      </c>
      <c r="I85" s="123" t="s">
        <v>217</v>
      </c>
      <c r="J85" s="124">
        <f t="shared" ref="J85:P85" si="42">SUM(B5,B14,B18,B21,B27,B29,B32,B35,B53,B59,B73,B75,B77,B80,B89,J6,J37,J40,J42,J45,J48,J59,J63,J67,J71,J73,J77,J79,J84)</f>
        <v>29625</v>
      </c>
      <c r="K85" s="144">
        <f t="shared" si="42"/>
        <v>21745</v>
      </c>
      <c r="L85" s="121">
        <f t="shared" si="42"/>
        <v>15684</v>
      </c>
      <c r="M85" s="121">
        <f t="shared" si="42"/>
        <v>3430</v>
      </c>
      <c r="N85" s="121">
        <f t="shared" si="42"/>
        <v>2631</v>
      </c>
      <c r="O85" s="121">
        <f t="shared" si="42"/>
        <v>26</v>
      </c>
      <c r="P85" s="121">
        <f t="shared" si="42"/>
        <v>7854</v>
      </c>
    </row>
    <row r="86" spans="1:16" x14ac:dyDescent="0.2">
      <c r="A86" s="72" t="s">
        <v>127</v>
      </c>
      <c r="B86" s="73">
        <v>217</v>
      </c>
      <c r="C86" s="36">
        <v>158</v>
      </c>
      <c r="D86" s="37">
        <v>108</v>
      </c>
      <c r="E86" s="37">
        <v>25</v>
      </c>
      <c r="F86" s="37">
        <v>25</v>
      </c>
      <c r="G86" s="36">
        <v>0</v>
      </c>
      <c r="H86" s="25">
        <v>59</v>
      </c>
    </row>
    <row r="87" spans="1:16" x14ac:dyDescent="0.2">
      <c r="A87" s="72" t="s">
        <v>128</v>
      </c>
      <c r="B87" s="73">
        <v>133</v>
      </c>
      <c r="C87" s="36">
        <v>99</v>
      </c>
      <c r="D87" s="37">
        <v>71</v>
      </c>
      <c r="E87" s="37">
        <v>11</v>
      </c>
      <c r="F87" s="37">
        <v>17</v>
      </c>
      <c r="G87" s="36">
        <v>0</v>
      </c>
      <c r="H87" s="25">
        <v>34</v>
      </c>
    </row>
    <row r="88" spans="1:16" x14ac:dyDescent="0.2">
      <c r="A88" s="72" t="s">
        <v>129</v>
      </c>
      <c r="B88" s="73">
        <v>237</v>
      </c>
      <c r="C88" s="36">
        <v>133</v>
      </c>
      <c r="D88" s="37">
        <v>88</v>
      </c>
      <c r="E88" s="37">
        <v>23</v>
      </c>
      <c r="F88" s="37">
        <v>22</v>
      </c>
      <c r="G88" s="36">
        <v>0</v>
      </c>
      <c r="H88" s="25">
        <v>104</v>
      </c>
    </row>
    <row r="89" spans="1:16" s="122" customFormat="1" x14ac:dyDescent="0.2">
      <c r="A89" s="74" t="s">
        <v>214</v>
      </c>
      <c r="B89" s="74">
        <f t="shared" ref="B89:H89" si="43">SUM(B81:B88)</f>
        <v>1543</v>
      </c>
      <c r="C89" s="36">
        <f t="shared" si="43"/>
        <v>1088</v>
      </c>
      <c r="D89" s="120">
        <f t="shared" si="43"/>
        <v>734</v>
      </c>
      <c r="E89" s="120">
        <f t="shared" si="43"/>
        <v>189</v>
      </c>
      <c r="F89" s="120">
        <f t="shared" si="43"/>
        <v>165</v>
      </c>
      <c r="G89" s="36">
        <f t="shared" si="43"/>
        <v>1</v>
      </c>
      <c r="H89" s="121">
        <f t="shared" si="43"/>
        <v>454</v>
      </c>
    </row>
    <row r="92" spans="1:16" s="122" customFormat="1" x14ac:dyDescent="0.2"/>
    <row r="97" s="122" customFormat="1" x14ac:dyDescent="0.2"/>
    <row r="102" s="122" customFormat="1" x14ac:dyDescent="0.2"/>
    <row r="107" s="122" customFormat="1" x14ac:dyDescent="0.2"/>
    <row r="112" s="122" customFormat="1" x14ac:dyDescent="0.2"/>
    <row r="117" s="122" customFormat="1" x14ac:dyDescent="0.2"/>
    <row r="122" s="122" customFormat="1" x14ac:dyDescent="0.2"/>
    <row r="123" s="122" customFormat="1" x14ac:dyDescent="0.2"/>
    <row r="126" s="122" customFormat="1" x14ac:dyDescent="0.2"/>
    <row r="128" s="122" customFormat="1" x14ac:dyDescent="0.2"/>
    <row r="131" s="122" customFormat="1" x14ac:dyDescent="0.2"/>
    <row r="134" s="122" customFormat="1" x14ac:dyDescent="0.2"/>
    <row r="145" s="122" customFormat="1" x14ac:dyDescent="0.2"/>
    <row r="149" s="122" customFormat="1" x14ac:dyDescent="0.2"/>
    <row r="153" s="122" customFormat="1" x14ac:dyDescent="0.2"/>
    <row r="157" s="122" customFormat="1" x14ac:dyDescent="0.2"/>
    <row r="159" s="122" customFormat="1" x14ac:dyDescent="0.2"/>
    <row r="163" spans="1:8" s="122" customFormat="1" x14ac:dyDescent="0.2"/>
    <row r="165" spans="1:8" s="122" customFormat="1" x14ac:dyDescent="0.2"/>
    <row r="170" spans="1:8" s="122" customFormat="1" x14ac:dyDescent="0.2"/>
    <row r="171" spans="1:8" s="122" customFormat="1" x14ac:dyDescent="0.2"/>
    <row r="172" spans="1:8" x14ac:dyDescent="0.2">
      <c r="A172" s="4"/>
      <c r="C172" s="3"/>
      <c r="D172" s="18"/>
      <c r="E172" s="18"/>
      <c r="F172" s="18"/>
      <c r="G172" s="3"/>
      <c r="H172" s="17"/>
    </row>
  </sheetData>
  <phoneticPr fontId="2" type="noConversion"/>
  <printOptions horizontalCentered="1"/>
  <pageMargins left="0" right="0" top="0.75" bottom="0.25" header="0.25" footer="0.25"/>
  <pageSetup paperSize="5" scale="90" orientation="portrait" r:id="rId1"/>
  <headerFooter alignWithMargins="0">
    <oddHeader>&amp;CChautauqua County Board of Elections
General Election November 3, 2009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topLeftCell="A268" workbookViewId="0">
      <selection activeCell="K53" sqref="K53"/>
    </sheetView>
  </sheetViews>
  <sheetFormatPr defaultRowHeight="11.25" x14ac:dyDescent="0.2"/>
  <cols>
    <col min="1" max="1" width="20.7109375" style="35" customWidth="1"/>
    <col min="2" max="10" width="7.7109375" style="35" customWidth="1"/>
    <col min="11" max="16384" width="9.140625" style="35"/>
  </cols>
  <sheetData>
    <row r="1" spans="1:8" x14ac:dyDescent="0.2">
      <c r="A1" s="116"/>
      <c r="B1" s="104"/>
      <c r="C1" s="114" t="s">
        <v>16</v>
      </c>
      <c r="D1" s="117"/>
      <c r="E1" s="117"/>
      <c r="F1" s="114"/>
      <c r="G1" s="117"/>
      <c r="H1" s="117"/>
    </row>
    <row r="2" spans="1:8" s="125" customFormat="1" ht="54.95" customHeight="1" x14ac:dyDescent="0.2">
      <c r="A2" s="150" t="s">
        <v>254</v>
      </c>
      <c r="B2" s="151" t="s">
        <v>65</v>
      </c>
      <c r="C2" s="152" t="s">
        <v>25</v>
      </c>
      <c r="D2" s="152" t="s">
        <v>773</v>
      </c>
      <c r="E2" s="152" t="s">
        <v>252</v>
      </c>
      <c r="F2" s="152" t="s">
        <v>252</v>
      </c>
      <c r="G2" s="152" t="s">
        <v>21</v>
      </c>
      <c r="H2" s="152" t="s">
        <v>66</v>
      </c>
    </row>
    <row r="3" spans="1:8" ht="12.75" customHeight="1" x14ac:dyDescent="0.2">
      <c r="A3" s="146" t="s">
        <v>369</v>
      </c>
      <c r="B3" s="147"/>
      <c r="C3" s="147"/>
      <c r="D3" s="147" t="s">
        <v>194</v>
      </c>
      <c r="E3" s="147" t="s">
        <v>195</v>
      </c>
      <c r="F3" s="147" t="s">
        <v>197</v>
      </c>
      <c r="G3" s="147"/>
      <c r="H3" s="147"/>
    </row>
    <row r="4" spans="1:8" x14ac:dyDescent="0.2">
      <c r="A4" s="145" t="s">
        <v>284</v>
      </c>
      <c r="B4" s="59">
        <v>251</v>
      </c>
      <c r="C4" s="60">
        <v>153</v>
      </c>
      <c r="D4" s="61">
        <v>110</v>
      </c>
      <c r="E4" s="61">
        <v>32</v>
      </c>
      <c r="F4" s="61">
        <v>11</v>
      </c>
      <c r="G4" s="60">
        <v>0</v>
      </c>
      <c r="H4" s="62">
        <v>98</v>
      </c>
    </row>
    <row r="5" spans="1:8" x14ac:dyDescent="0.2">
      <c r="A5" s="145" t="s">
        <v>277</v>
      </c>
      <c r="B5" s="59">
        <v>143</v>
      </c>
      <c r="C5" s="60">
        <v>111</v>
      </c>
      <c r="D5" s="61">
        <v>95</v>
      </c>
      <c r="E5" s="61">
        <v>13</v>
      </c>
      <c r="F5" s="61">
        <v>3</v>
      </c>
      <c r="G5" s="60">
        <v>0</v>
      </c>
      <c r="H5" s="62">
        <v>32</v>
      </c>
    </row>
    <row r="6" spans="1:8" x14ac:dyDescent="0.2">
      <c r="A6" s="145" t="s">
        <v>278</v>
      </c>
      <c r="B6" s="59">
        <v>218</v>
      </c>
      <c r="C6" s="60">
        <v>154</v>
      </c>
      <c r="D6" s="61">
        <v>117</v>
      </c>
      <c r="E6" s="61">
        <v>27</v>
      </c>
      <c r="F6" s="61">
        <v>10</v>
      </c>
      <c r="G6" s="60">
        <v>2</v>
      </c>
      <c r="H6" s="62">
        <v>62</v>
      </c>
    </row>
    <row r="7" spans="1:8" x14ac:dyDescent="0.2">
      <c r="A7" s="145" t="s">
        <v>279</v>
      </c>
      <c r="B7" s="59">
        <v>172</v>
      </c>
      <c r="C7" s="60">
        <v>130</v>
      </c>
      <c r="D7" s="61">
        <v>95</v>
      </c>
      <c r="E7" s="61">
        <v>32</v>
      </c>
      <c r="F7" s="61">
        <v>3</v>
      </c>
      <c r="G7" s="60">
        <v>0</v>
      </c>
      <c r="H7" s="62">
        <v>42</v>
      </c>
    </row>
    <row r="8" spans="1:8" x14ac:dyDescent="0.2">
      <c r="A8" s="145" t="s">
        <v>280</v>
      </c>
      <c r="B8" s="59">
        <v>291</v>
      </c>
      <c r="C8" s="60">
        <v>229</v>
      </c>
      <c r="D8" s="61">
        <v>171</v>
      </c>
      <c r="E8" s="61">
        <v>44</v>
      </c>
      <c r="F8" s="61">
        <v>14</v>
      </c>
      <c r="G8" s="60">
        <v>0</v>
      </c>
      <c r="H8" s="62">
        <v>62</v>
      </c>
    </row>
    <row r="9" spans="1:8" x14ac:dyDescent="0.2">
      <c r="A9" s="145" t="s">
        <v>281</v>
      </c>
      <c r="B9" s="59">
        <v>214</v>
      </c>
      <c r="C9" s="60">
        <v>154</v>
      </c>
      <c r="D9" s="61">
        <v>108</v>
      </c>
      <c r="E9" s="61">
        <v>33</v>
      </c>
      <c r="F9" s="61">
        <v>13</v>
      </c>
      <c r="G9" s="60">
        <v>0</v>
      </c>
      <c r="H9" s="62">
        <v>60</v>
      </c>
    </row>
    <row r="10" spans="1:8" x14ac:dyDescent="0.2">
      <c r="A10" s="124" t="s">
        <v>16</v>
      </c>
      <c r="B10" s="126">
        <f t="shared" ref="B10:H10" si="0">SUM(B4:B9)</f>
        <v>1289</v>
      </c>
      <c r="C10" s="60">
        <f t="shared" si="0"/>
        <v>931</v>
      </c>
      <c r="D10" s="60">
        <f t="shared" si="0"/>
        <v>696</v>
      </c>
      <c r="E10" s="60">
        <f t="shared" si="0"/>
        <v>181</v>
      </c>
      <c r="F10" s="60">
        <f t="shared" si="0"/>
        <v>54</v>
      </c>
      <c r="G10" s="60">
        <f t="shared" si="0"/>
        <v>2</v>
      </c>
      <c r="H10" s="126">
        <f t="shared" si="0"/>
        <v>356</v>
      </c>
    </row>
    <row r="11" spans="1:8" x14ac:dyDescent="0.2">
      <c r="A11" s="131"/>
      <c r="B11" s="131"/>
      <c r="C11" s="132"/>
      <c r="D11" s="132"/>
      <c r="E11" s="132"/>
      <c r="F11" s="132"/>
      <c r="G11" s="132"/>
      <c r="H11" s="131"/>
    </row>
    <row r="12" spans="1:8" x14ac:dyDescent="0.2">
      <c r="A12" s="116"/>
      <c r="B12" s="104"/>
      <c r="C12" s="114" t="s">
        <v>16</v>
      </c>
      <c r="D12" s="117"/>
      <c r="E12" s="117"/>
      <c r="F12" s="114"/>
      <c r="G12" s="117"/>
      <c r="H12" s="117"/>
    </row>
    <row r="13" spans="1:8" s="125" customFormat="1" ht="54.95" customHeight="1" x14ac:dyDescent="0.2">
      <c r="A13" s="153" t="s">
        <v>253</v>
      </c>
      <c r="B13" s="151" t="s">
        <v>65</v>
      </c>
      <c r="C13" s="152" t="s">
        <v>26</v>
      </c>
      <c r="D13" s="152" t="s">
        <v>774</v>
      </c>
      <c r="E13" s="152" t="s">
        <v>251</v>
      </c>
      <c r="F13" s="152" t="s">
        <v>26</v>
      </c>
      <c r="G13" s="152" t="s">
        <v>21</v>
      </c>
      <c r="H13" s="152" t="s">
        <v>66</v>
      </c>
    </row>
    <row r="14" spans="1:8" ht="12.75" customHeight="1" x14ac:dyDescent="0.2">
      <c r="A14" s="146" t="s">
        <v>369</v>
      </c>
      <c r="B14" s="147"/>
      <c r="C14" s="147"/>
      <c r="D14" s="147" t="s">
        <v>232</v>
      </c>
      <c r="E14" s="147" t="s">
        <v>195</v>
      </c>
      <c r="F14" s="147" t="s">
        <v>250</v>
      </c>
      <c r="G14" s="147"/>
      <c r="H14" s="148"/>
    </row>
    <row r="15" spans="1:8" x14ac:dyDescent="0.2">
      <c r="A15" s="145" t="s">
        <v>92</v>
      </c>
      <c r="B15" s="59">
        <v>268</v>
      </c>
      <c r="C15" s="60">
        <v>209</v>
      </c>
      <c r="D15" s="61">
        <v>167</v>
      </c>
      <c r="E15" s="61">
        <v>32</v>
      </c>
      <c r="F15" s="61">
        <v>10</v>
      </c>
      <c r="G15" s="60">
        <v>0</v>
      </c>
      <c r="H15" s="62">
        <v>59</v>
      </c>
    </row>
    <row r="16" spans="1:8" x14ac:dyDescent="0.2">
      <c r="A16" s="145" t="s">
        <v>93</v>
      </c>
      <c r="B16" s="59">
        <v>282</v>
      </c>
      <c r="C16" s="60">
        <v>215</v>
      </c>
      <c r="D16" s="61">
        <v>168</v>
      </c>
      <c r="E16" s="61">
        <v>32</v>
      </c>
      <c r="F16" s="61">
        <v>15</v>
      </c>
      <c r="G16" s="60">
        <v>4</v>
      </c>
      <c r="H16" s="62">
        <v>63</v>
      </c>
    </row>
    <row r="17" spans="1:8" x14ac:dyDescent="0.2">
      <c r="A17" s="145" t="s">
        <v>98</v>
      </c>
      <c r="B17" s="59">
        <v>99</v>
      </c>
      <c r="C17" s="60">
        <v>74</v>
      </c>
      <c r="D17" s="61">
        <v>52</v>
      </c>
      <c r="E17" s="61">
        <v>15</v>
      </c>
      <c r="F17" s="61">
        <v>7</v>
      </c>
      <c r="G17" s="60">
        <v>0</v>
      </c>
      <c r="H17" s="62">
        <v>25</v>
      </c>
    </row>
    <row r="18" spans="1:8" x14ac:dyDescent="0.2">
      <c r="A18" s="145" t="s">
        <v>282</v>
      </c>
      <c r="B18" s="59">
        <v>209</v>
      </c>
      <c r="C18" s="60">
        <v>149</v>
      </c>
      <c r="D18" s="61">
        <v>109</v>
      </c>
      <c r="E18" s="61">
        <v>31</v>
      </c>
      <c r="F18" s="61">
        <v>9</v>
      </c>
      <c r="G18" s="60">
        <v>0</v>
      </c>
      <c r="H18" s="62">
        <v>60</v>
      </c>
    </row>
    <row r="19" spans="1:8" x14ac:dyDescent="0.2">
      <c r="A19" s="145" t="s">
        <v>100</v>
      </c>
      <c r="B19" s="59">
        <v>266</v>
      </c>
      <c r="C19" s="60">
        <v>198</v>
      </c>
      <c r="D19" s="61">
        <v>134</v>
      </c>
      <c r="E19" s="61">
        <v>50</v>
      </c>
      <c r="F19" s="61">
        <v>14</v>
      </c>
      <c r="G19" s="60">
        <v>1</v>
      </c>
      <c r="H19" s="62">
        <v>67</v>
      </c>
    </row>
    <row r="20" spans="1:8" x14ac:dyDescent="0.2">
      <c r="A20" s="145" t="s">
        <v>101</v>
      </c>
      <c r="B20" s="59">
        <v>75</v>
      </c>
      <c r="C20" s="60">
        <v>44</v>
      </c>
      <c r="D20" s="61">
        <v>39</v>
      </c>
      <c r="E20" s="61">
        <v>4</v>
      </c>
      <c r="F20" s="61">
        <v>1</v>
      </c>
      <c r="G20" s="60">
        <v>2</v>
      </c>
      <c r="H20" s="62">
        <v>29</v>
      </c>
    </row>
    <row r="21" spans="1:8" x14ac:dyDescent="0.2">
      <c r="A21" s="124" t="s">
        <v>16</v>
      </c>
      <c r="B21" s="60">
        <f t="shared" ref="B21:H21" si="1">SUM(B15:B20)</f>
        <v>1199</v>
      </c>
      <c r="C21" s="60">
        <f t="shared" si="1"/>
        <v>889</v>
      </c>
      <c r="D21" s="60">
        <f t="shared" si="1"/>
        <v>669</v>
      </c>
      <c r="E21" s="60">
        <f t="shared" si="1"/>
        <v>164</v>
      </c>
      <c r="F21" s="60">
        <f t="shared" si="1"/>
        <v>56</v>
      </c>
      <c r="G21" s="60">
        <f t="shared" si="1"/>
        <v>7</v>
      </c>
      <c r="H21" s="126">
        <f t="shared" si="1"/>
        <v>303</v>
      </c>
    </row>
    <row r="22" spans="1:8" x14ac:dyDescent="0.2">
      <c r="A22" s="131"/>
      <c r="B22" s="132"/>
      <c r="C22" s="132"/>
      <c r="D22" s="132"/>
      <c r="E22" s="132"/>
      <c r="F22" s="132"/>
      <c r="G22" s="132"/>
      <c r="H22" s="131"/>
    </row>
    <row r="23" spans="1:8" x14ac:dyDescent="0.2">
      <c r="A23" s="116"/>
      <c r="B23" s="104"/>
      <c r="C23" s="114" t="s">
        <v>16</v>
      </c>
      <c r="D23" s="117"/>
      <c r="E23" s="117"/>
      <c r="F23" s="114"/>
      <c r="G23" s="117"/>
      <c r="H23" s="117"/>
    </row>
    <row r="24" spans="1:8" s="125" customFormat="1" ht="54.95" customHeight="1" x14ac:dyDescent="0.2">
      <c r="A24" s="150" t="s">
        <v>255</v>
      </c>
      <c r="B24" s="151" t="s">
        <v>65</v>
      </c>
      <c r="C24" s="152" t="s">
        <v>249</v>
      </c>
      <c r="D24" s="152" t="s">
        <v>775</v>
      </c>
      <c r="E24" s="152" t="s">
        <v>249</v>
      </c>
      <c r="F24" s="152" t="s">
        <v>249</v>
      </c>
      <c r="G24" s="152" t="s">
        <v>21</v>
      </c>
      <c r="H24" s="152" t="s">
        <v>66</v>
      </c>
    </row>
    <row r="25" spans="1:8" ht="12.75" customHeight="1" x14ac:dyDescent="0.2">
      <c r="A25" s="146" t="s">
        <v>369</v>
      </c>
      <c r="B25" s="147"/>
      <c r="C25" s="147"/>
      <c r="D25" s="147" t="s">
        <v>194</v>
      </c>
      <c r="E25" s="147" t="s">
        <v>199</v>
      </c>
      <c r="F25" s="147" t="s">
        <v>196</v>
      </c>
      <c r="G25" s="147"/>
      <c r="H25" s="148"/>
    </row>
    <row r="26" spans="1:8" x14ac:dyDescent="0.2">
      <c r="A26" s="145" t="s">
        <v>89</v>
      </c>
      <c r="B26" s="59">
        <v>167</v>
      </c>
      <c r="C26" s="60">
        <v>142</v>
      </c>
      <c r="D26" s="61">
        <v>85</v>
      </c>
      <c r="E26" s="61">
        <v>42</v>
      </c>
      <c r="F26" s="61">
        <v>15</v>
      </c>
      <c r="G26" s="60">
        <v>0</v>
      </c>
      <c r="H26" s="62">
        <v>25</v>
      </c>
    </row>
    <row r="27" spans="1:8" x14ac:dyDescent="0.2">
      <c r="A27" s="145" t="s">
        <v>102</v>
      </c>
      <c r="B27" s="59">
        <v>161</v>
      </c>
      <c r="C27" s="60">
        <v>129</v>
      </c>
      <c r="D27" s="61">
        <v>72</v>
      </c>
      <c r="E27" s="61">
        <v>44</v>
      </c>
      <c r="F27" s="61">
        <v>13</v>
      </c>
      <c r="G27" s="60">
        <v>0</v>
      </c>
      <c r="H27" s="62">
        <v>32</v>
      </c>
    </row>
    <row r="28" spans="1:8" x14ac:dyDescent="0.2">
      <c r="A28" s="145" t="s">
        <v>103</v>
      </c>
      <c r="B28" s="59">
        <v>272</v>
      </c>
      <c r="C28" s="60">
        <v>207</v>
      </c>
      <c r="D28" s="61">
        <v>142</v>
      </c>
      <c r="E28" s="61">
        <v>48</v>
      </c>
      <c r="F28" s="61">
        <v>17</v>
      </c>
      <c r="G28" s="60">
        <v>0</v>
      </c>
      <c r="H28" s="62">
        <v>65</v>
      </c>
    </row>
    <row r="29" spans="1:8" x14ac:dyDescent="0.2">
      <c r="A29" s="145" t="s">
        <v>179</v>
      </c>
      <c r="B29" s="59">
        <v>392</v>
      </c>
      <c r="C29" s="60">
        <v>290</v>
      </c>
      <c r="D29" s="61">
        <v>114</v>
      </c>
      <c r="E29" s="61">
        <v>139</v>
      </c>
      <c r="F29" s="61">
        <v>37</v>
      </c>
      <c r="G29" s="60">
        <v>0</v>
      </c>
      <c r="H29" s="62">
        <v>102</v>
      </c>
    </row>
    <row r="30" spans="1:8" x14ac:dyDescent="0.2">
      <c r="A30" s="145" t="s">
        <v>180</v>
      </c>
      <c r="B30" s="59">
        <v>305</v>
      </c>
      <c r="C30" s="60">
        <v>234</v>
      </c>
      <c r="D30" s="61">
        <v>111</v>
      </c>
      <c r="E30" s="61">
        <v>97</v>
      </c>
      <c r="F30" s="61">
        <v>26</v>
      </c>
      <c r="G30" s="60">
        <v>0</v>
      </c>
      <c r="H30" s="62">
        <v>71</v>
      </c>
    </row>
    <row r="31" spans="1:8" x14ac:dyDescent="0.2">
      <c r="A31" s="145" t="s">
        <v>283</v>
      </c>
      <c r="B31" s="59">
        <v>322</v>
      </c>
      <c r="C31" s="60">
        <v>251</v>
      </c>
      <c r="D31" s="61">
        <v>104</v>
      </c>
      <c r="E31" s="61">
        <v>113</v>
      </c>
      <c r="F31" s="61">
        <v>34</v>
      </c>
      <c r="G31" s="60">
        <v>1</v>
      </c>
      <c r="H31" s="62">
        <v>70</v>
      </c>
    </row>
    <row r="32" spans="1:8" x14ac:dyDescent="0.2">
      <c r="A32" s="124" t="s">
        <v>16</v>
      </c>
      <c r="B32" s="60">
        <f t="shared" ref="B32:H32" si="2">SUM(B26:B31)</f>
        <v>1619</v>
      </c>
      <c r="C32" s="60">
        <f t="shared" si="2"/>
        <v>1253</v>
      </c>
      <c r="D32" s="60">
        <f t="shared" si="2"/>
        <v>628</v>
      </c>
      <c r="E32" s="60">
        <f t="shared" si="2"/>
        <v>483</v>
      </c>
      <c r="F32" s="60">
        <f t="shared" si="2"/>
        <v>142</v>
      </c>
      <c r="G32" s="60">
        <f t="shared" si="2"/>
        <v>1</v>
      </c>
      <c r="H32" s="126">
        <f t="shared" si="2"/>
        <v>365</v>
      </c>
    </row>
    <row r="33" spans="1:11" x14ac:dyDescent="0.2">
      <c r="A33" s="131"/>
      <c r="B33" s="132"/>
      <c r="C33" s="132"/>
      <c r="D33" s="132"/>
      <c r="E33" s="132"/>
      <c r="F33" s="132"/>
      <c r="G33" s="132"/>
      <c r="H33" s="131"/>
    </row>
    <row r="34" spans="1:11" x14ac:dyDescent="0.2">
      <c r="A34" s="116"/>
      <c r="B34" s="104"/>
      <c r="C34" s="114" t="s">
        <v>16</v>
      </c>
      <c r="D34" s="117"/>
      <c r="E34" s="117"/>
      <c r="F34" s="114" t="s">
        <v>16</v>
      </c>
      <c r="G34" s="117"/>
      <c r="H34" s="117"/>
      <c r="I34" s="114"/>
      <c r="J34" s="117"/>
      <c r="K34" s="117"/>
    </row>
    <row r="35" spans="1:11" s="125" customFormat="1" ht="54.95" customHeight="1" x14ac:dyDescent="0.2">
      <c r="A35" s="150" t="s">
        <v>256</v>
      </c>
      <c r="B35" s="151" t="s">
        <v>65</v>
      </c>
      <c r="C35" s="152" t="s">
        <v>247</v>
      </c>
      <c r="D35" s="152" t="s">
        <v>247</v>
      </c>
      <c r="E35" s="152" t="s">
        <v>247</v>
      </c>
      <c r="F35" s="152" t="s">
        <v>27</v>
      </c>
      <c r="G35" s="152" t="s">
        <v>776</v>
      </c>
      <c r="H35" s="152" t="s">
        <v>248</v>
      </c>
      <c r="I35" s="152" t="s">
        <v>248</v>
      </c>
      <c r="J35" s="152" t="s">
        <v>21</v>
      </c>
      <c r="K35" s="152" t="s">
        <v>66</v>
      </c>
    </row>
    <row r="36" spans="1:11" ht="12.75" customHeight="1" x14ac:dyDescent="0.2">
      <c r="A36" s="146" t="s">
        <v>369</v>
      </c>
      <c r="B36" s="147"/>
      <c r="C36" s="147"/>
      <c r="D36" s="147" t="s">
        <v>194</v>
      </c>
      <c r="E36" s="147" t="s">
        <v>197</v>
      </c>
      <c r="F36" s="147"/>
      <c r="G36" s="147" t="s">
        <v>199</v>
      </c>
      <c r="H36" s="147" t="s">
        <v>195</v>
      </c>
      <c r="I36" s="147" t="s">
        <v>196</v>
      </c>
      <c r="J36" s="147"/>
      <c r="K36" s="148"/>
    </row>
    <row r="37" spans="1:11" x14ac:dyDescent="0.2">
      <c r="A37" s="145" t="s">
        <v>122</v>
      </c>
      <c r="B37" s="59">
        <v>199</v>
      </c>
      <c r="C37" s="60">
        <v>91</v>
      </c>
      <c r="D37" s="61">
        <v>80</v>
      </c>
      <c r="E37" s="61">
        <v>11</v>
      </c>
      <c r="F37" s="59">
        <v>96</v>
      </c>
      <c r="G37" s="63">
        <v>78</v>
      </c>
      <c r="H37" s="61">
        <v>13</v>
      </c>
      <c r="I37" s="61">
        <v>5</v>
      </c>
      <c r="J37" s="60">
        <v>0</v>
      </c>
      <c r="K37" s="62">
        <v>12</v>
      </c>
    </row>
    <row r="38" spans="1:11" x14ac:dyDescent="0.2">
      <c r="A38" s="145" t="s">
        <v>285</v>
      </c>
      <c r="B38" s="59">
        <v>175</v>
      </c>
      <c r="C38" s="60">
        <v>89</v>
      </c>
      <c r="D38" s="61">
        <v>75</v>
      </c>
      <c r="E38" s="61">
        <v>14</v>
      </c>
      <c r="F38" s="60">
        <v>82</v>
      </c>
      <c r="G38" s="61">
        <v>59</v>
      </c>
      <c r="H38" s="61">
        <v>9</v>
      </c>
      <c r="I38" s="61">
        <v>14</v>
      </c>
      <c r="J38" s="60">
        <v>0</v>
      </c>
      <c r="K38" s="62">
        <v>4</v>
      </c>
    </row>
    <row r="39" spans="1:11" x14ac:dyDescent="0.2">
      <c r="A39" s="145" t="s">
        <v>286</v>
      </c>
      <c r="B39" s="59">
        <v>173</v>
      </c>
      <c r="C39" s="60">
        <v>73</v>
      </c>
      <c r="D39" s="61">
        <v>60</v>
      </c>
      <c r="E39" s="61">
        <v>13</v>
      </c>
      <c r="F39" s="60">
        <v>94</v>
      </c>
      <c r="G39" s="61">
        <v>65</v>
      </c>
      <c r="H39" s="61">
        <v>15</v>
      </c>
      <c r="I39" s="61">
        <v>14</v>
      </c>
      <c r="J39" s="60">
        <v>0</v>
      </c>
      <c r="K39" s="62">
        <v>6</v>
      </c>
    </row>
    <row r="40" spans="1:11" x14ac:dyDescent="0.2">
      <c r="A40" s="145" t="s">
        <v>125</v>
      </c>
      <c r="B40" s="59">
        <v>256</v>
      </c>
      <c r="C40" s="60">
        <v>126</v>
      </c>
      <c r="D40" s="61">
        <v>115</v>
      </c>
      <c r="E40" s="61">
        <v>11</v>
      </c>
      <c r="F40" s="60">
        <v>119</v>
      </c>
      <c r="G40" s="61">
        <v>92</v>
      </c>
      <c r="H40" s="61">
        <v>8</v>
      </c>
      <c r="I40" s="61">
        <v>19</v>
      </c>
      <c r="J40" s="60">
        <v>0</v>
      </c>
      <c r="K40" s="62">
        <v>11</v>
      </c>
    </row>
    <row r="41" spans="1:11" x14ac:dyDescent="0.2">
      <c r="A41" s="145" t="s">
        <v>128</v>
      </c>
      <c r="B41" s="59">
        <v>133</v>
      </c>
      <c r="C41" s="60">
        <v>59</v>
      </c>
      <c r="D41" s="61">
        <v>55</v>
      </c>
      <c r="E41" s="61">
        <v>4</v>
      </c>
      <c r="F41" s="60">
        <v>68</v>
      </c>
      <c r="G41" s="61">
        <v>51</v>
      </c>
      <c r="H41" s="61">
        <v>3</v>
      </c>
      <c r="I41" s="61">
        <v>14</v>
      </c>
      <c r="J41" s="60">
        <v>0</v>
      </c>
      <c r="K41" s="62">
        <v>6</v>
      </c>
    </row>
    <row r="42" spans="1:11" x14ac:dyDescent="0.2">
      <c r="A42" s="145" t="s">
        <v>129</v>
      </c>
      <c r="B42" s="59">
        <v>237</v>
      </c>
      <c r="C42" s="60">
        <v>88</v>
      </c>
      <c r="D42" s="61">
        <v>77</v>
      </c>
      <c r="E42" s="61">
        <v>11</v>
      </c>
      <c r="F42" s="60">
        <v>141</v>
      </c>
      <c r="G42" s="61">
        <v>106</v>
      </c>
      <c r="H42" s="61">
        <v>22</v>
      </c>
      <c r="I42" s="61">
        <v>13</v>
      </c>
      <c r="J42" s="60">
        <v>0</v>
      </c>
      <c r="K42" s="62">
        <v>8</v>
      </c>
    </row>
    <row r="43" spans="1:11" x14ac:dyDescent="0.2">
      <c r="A43" s="124" t="s">
        <v>16</v>
      </c>
      <c r="B43" s="60">
        <f t="shared" ref="B43:K43" si="3">SUM(B37:B42)</f>
        <v>1173</v>
      </c>
      <c r="C43" s="60">
        <f t="shared" si="3"/>
        <v>526</v>
      </c>
      <c r="D43" s="60">
        <f t="shared" si="3"/>
        <v>462</v>
      </c>
      <c r="E43" s="60">
        <f t="shared" si="3"/>
        <v>64</v>
      </c>
      <c r="F43" s="60">
        <f t="shared" si="3"/>
        <v>600</v>
      </c>
      <c r="G43" s="60">
        <f t="shared" si="3"/>
        <v>451</v>
      </c>
      <c r="H43" s="60">
        <f t="shared" si="3"/>
        <v>70</v>
      </c>
      <c r="I43" s="60">
        <f t="shared" si="3"/>
        <v>79</v>
      </c>
      <c r="J43" s="60">
        <f t="shared" si="3"/>
        <v>0</v>
      </c>
      <c r="K43" s="126">
        <f t="shared" si="3"/>
        <v>47</v>
      </c>
    </row>
    <row r="44" spans="1:11" x14ac:dyDescent="0.2">
      <c r="A44" s="131"/>
      <c r="B44" s="132"/>
      <c r="C44" s="132"/>
      <c r="D44" s="132"/>
      <c r="E44" s="132"/>
      <c r="F44" s="132"/>
      <c r="G44" s="132"/>
      <c r="H44" s="132"/>
      <c r="I44" s="132"/>
      <c r="J44" s="132"/>
      <c r="K44" s="131"/>
    </row>
    <row r="45" spans="1:11" x14ac:dyDescent="0.2">
      <c r="A45" s="116"/>
      <c r="B45" s="104"/>
      <c r="C45" s="114" t="s">
        <v>16</v>
      </c>
      <c r="D45" s="117"/>
      <c r="E45" s="117"/>
      <c r="F45" s="114"/>
      <c r="G45" s="117"/>
    </row>
    <row r="46" spans="1:11" s="125" customFormat="1" ht="54.95" customHeight="1" x14ac:dyDescent="0.2">
      <c r="A46" s="150" t="s">
        <v>257</v>
      </c>
      <c r="B46" s="151" t="s">
        <v>65</v>
      </c>
      <c r="C46" s="152" t="s">
        <v>246</v>
      </c>
      <c r="D46" s="152" t="s">
        <v>777</v>
      </c>
      <c r="E46" s="152" t="s">
        <v>246</v>
      </c>
      <c r="F46" s="152" t="s">
        <v>21</v>
      </c>
      <c r="G46" s="152" t="s">
        <v>66</v>
      </c>
    </row>
    <row r="47" spans="1:11" ht="12.75" customHeight="1" x14ac:dyDescent="0.2">
      <c r="A47" s="146" t="s">
        <v>369</v>
      </c>
      <c r="B47" s="147"/>
      <c r="C47" s="147"/>
      <c r="D47" s="147" t="s">
        <v>199</v>
      </c>
      <c r="E47" s="147" t="s">
        <v>196</v>
      </c>
      <c r="F47" s="147"/>
      <c r="G47" s="148"/>
    </row>
    <row r="48" spans="1:11" x14ac:dyDescent="0.2">
      <c r="A48" s="145" t="s">
        <v>287</v>
      </c>
      <c r="B48" s="59">
        <v>271</v>
      </c>
      <c r="C48" s="60">
        <v>186</v>
      </c>
      <c r="D48" s="61">
        <v>132</v>
      </c>
      <c r="E48" s="61">
        <v>54</v>
      </c>
      <c r="F48" s="60">
        <v>9</v>
      </c>
      <c r="G48" s="62">
        <v>76</v>
      </c>
    </row>
    <row r="49" spans="1:11" x14ac:dyDescent="0.2">
      <c r="A49" s="145" t="s">
        <v>79</v>
      </c>
      <c r="B49" s="59">
        <v>265</v>
      </c>
      <c r="C49" s="60">
        <v>194</v>
      </c>
      <c r="D49" s="61">
        <v>159</v>
      </c>
      <c r="E49" s="61">
        <v>35</v>
      </c>
      <c r="F49" s="60">
        <v>0</v>
      </c>
      <c r="G49" s="62">
        <v>71</v>
      </c>
    </row>
    <row r="50" spans="1:11" x14ac:dyDescent="0.2">
      <c r="A50" s="145" t="s">
        <v>288</v>
      </c>
      <c r="B50" s="59">
        <v>153</v>
      </c>
      <c r="C50" s="60">
        <v>117</v>
      </c>
      <c r="D50" s="61">
        <v>91</v>
      </c>
      <c r="E50" s="61">
        <v>26</v>
      </c>
      <c r="F50" s="60">
        <v>1</v>
      </c>
      <c r="G50" s="62">
        <v>35</v>
      </c>
    </row>
    <row r="51" spans="1:11" x14ac:dyDescent="0.2">
      <c r="A51" s="145" t="s">
        <v>127</v>
      </c>
      <c r="B51" s="59">
        <v>217</v>
      </c>
      <c r="C51" s="60">
        <v>146</v>
      </c>
      <c r="D51" s="61">
        <v>105</v>
      </c>
      <c r="E51" s="61">
        <v>41</v>
      </c>
      <c r="F51" s="60">
        <v>1</v>
      </c>
      <c r="G51" s="62">
        <v>70</v>
      </c>
    </row>
    <row r="52" spans="1:11" x14ac:dyDescent="0.2">
      <c r="A52" s="145" t="s">
        <v>186</v>
      </c>
      <c r="B52" s="59">
        <v>201</v>
      </c>
      <c r="C52" s="60">
        <v>161</v>
      </c>
      <c r="D52" s="61">
        <v>135</v>
      </c>
      <c r="E52" s="61">
        <v>26</v>
      </c>
      <c r="F52" s="60">
        <v>1</v>
      </c>
      <c r="G52" s="62">
        <v>39</v>
      </c>
    </row>
    <row r="53" spans="1:11" x14ac:dyDescent="0.2">
      <c r="A53" s="124" t="s">
        <v>16</v>
      </c>
      <c r="B53" s="60">
        <f t="shared" ref="B53:G53" si="4">SUM(B48:B52)</f>
        <v>1107</v>
      </c>
      <c r="C53" s="60">
        <f t="shared" si="4"/>
        <v>804</v>
      </c>
      <c r="D53" s="60">
        <f t="shared" si="4"/>
        <v>622</v>
      </c>
      <c r="E53" s="60">
        <f t="shared" si="4"/>
        <v>182</v>
      </c>
      <c r="F53" s="60">
        <f t="shared" si="4"/>
        <v>12</v>
      </c>
      <c r="G53" s="126">
        <f t="shared" si="4"/>
        <v>291</v>
      </c>
    </row>
    <row r="54" spans="1:11" x14ac:dyDescent="0.2">
      <c r="A54" s="127"/>
      <c r="B54" s="128"/>
      <c r="C54" s="128"/>
      <c r="D54" s="128"/>
      <c r="E54" s="128"/>
      <c r="F54" s="128"/>
      <c r="G54" s="127"/>
    </row>
    <row r="55" spans="1:11" ht="12.75" x14ac:dyDescent="0.2">
      <c r="K55"/>
    </row>
    <row r="56" spans="1:11" s="171" customFormat="1" ht="12.75" x14ac:dyDescent="0.2">
      <c r="K56"/>
    </row>
    <row r="57" spans="1:11" ht="12.75" x14ac:dyDescent="0.2">
      <c r="K57"/>
    </row>
    <row r="58" spans="1:11" ht="12.75" x14ac:dyDescent="0.2">
      <c r="K58"/>
    </row>
    <row r="59" spans="1:11" ht="12.75" x14ac:dyDescent="0.2">
      <c r="K59"/>
    </row>
    <row r="60" spans="1:11" ht="12.75" x14ac:dyDescent="0.2">
      <c r="K60"/>
    </row>
    <row r="61" spans="1:11" ht="12.75" x14ac:dyDescent="0.2">
      <c r="K61"/>
    </row>
    <row r="62" spans="1:11" ht="12.75" x14ac:dyDescent="0.2">
      <c r="K62"/>
    </row>
    <row r="63" spans="1:11" ht="12.75" x14ac:dyDescent="0.2">
      <c r="K63"/>
    </row>
    <row r="64" spans="1:11" ht="12.75" x14ac:dyDescent="0.2">
      <c r="K64"/>
    </row>
    <row r="65" spans="1:11" x14ac:dyDescent="0.2">
      <c r="A65" s="116"/>
      <c r="B65" s="104"/>
      <c r="C65" s="114" t="s">
        <v>16</v>
      </c>
      <c r="D65" s="117"/>
      <c r="E65" s="117"/>
      <c r="F65" s="114" t="s">
        <v>16</v>
      </c>
      <c r="G65" s="117"/>
      <c r="H65" s="117"/>
      <c r="I65" s="114"/>
      <c r="J65" s="117"/>
      <c r="K65" s="117"/>
    </row>
    <row r="66" spans="1:11" s="125" customFormat="1" ht="54.95" customHeight="1" x14ac:dyDescent="0.2">
      <c r="A66" s="150" t="s">
        <v>258</v>
      </c>
      <c r="B66" s="151" t="s">
        <v>65</v>
      </c>
      <c r="C66" s="152" t="s">
        <v>244</v>
      </c>
      <c r="D66" s="152" t="s">
        <v>244</v>
      </c>
      <c r="E66" s="152" t="s">
        <v>244</v>
      </c>
      <c r="F66" s="152" t="s">
        <v>28</v>
      </c>
      <c r="G66" s="152" t="s">
        <v>778</v>
      </c>
      <c r="H66" s="152" t="s">
        <v>245</v>
      </c>
      <c r="I66" s="152" t="s">
        <v>245</v>
      </c>
      <c r="J66" s="152" t="s">
        <v>21</v>
      </c>
      <c r="K66" s="152" t="s">
        <v>66</v>
      </c>
    </row>
    <row r="67" spans="1:11" ht="12.75" customHeight="1" x14ac:dyDescent="0.2">
      <c r="A67" s="146" t="s">
        <v>369</v>
      </c>
      <c r="B67" s="147"/>
      <c r="C67" s="147"/>
      <c r="D67" s="147" t="s">
        <v>194</v>
      </c>
      <c r="E67" s="147" t="s">
        <v>195</v>
      </c>
      <c r="F67" s="147"/>
      <c r="G67" s="147" t="s">
        <v>199</v>
      </c>
      <c r="H67" s="147" t="s">
        <v>196</v>
      </c>
      <c r="I67" s="147" t="s">
        <v>197</v>
      </c>
      <c r="J67" s="147"/>
      <c r="K67" s="148"/>
    </row>
    <row r="68" spans="1:11" x14ac:dyDescent="0.2">
      <c r="A68" s="145" t="s">
        <v>289</v>
      </c>
      <c r="B68" s="59">
        <v>322</v>
      </c>
      <c r="C68" s="60">
        <v>166</v>
      </c>
      <c r="D68" s="61">
        <v>121</v>
      </c>
      <c r="E68" s="61">
        <v>45</v>
      </c>
      <c r="F68" s="60">
        <v>144</v>
      </c>
      <c r="G68" s="61">
        <v>108</v>
      </c>
      <c r="H68" s="61">
        <v>29</v>
      </c>
      <c r="I68" s="61">
        <v>7</v>
      </c>
      <c r="J68" s="60">
        <v>0</v>
      </c>
      <c r="K68" s="61">
        <v>12</v>
      </c>
    </row>
    <row r="69" spans="1:11" x14ac:dyDescent="0.2">
      <c r="A69" s="145" t="s">
        <v>290</v>
      </c>
      <c r="B69" s="59">
        <v>374</v>
      </c>
      <c r="C69" s="60">
        <v>184</v>
      </c>
      <c r="D69" s="61">
        <v>147</v>
      </c>
      <c r="E69" s="61">
        <v>37</v>
      </c>
      <c r="F69" s="60">
        <v>175</v>
      </c>
      <c r="G69" s="61">
        <v>146</v>
      </c>
      <c r="H69" s="61">
        <v>26</v>
      </c>
      <c r="I69" s="61">
        <v>3</v>
      </c>
      <c r="J69" s="60">
        <v>0</v>
      </c>
      <c r="K69" s="61">
        <v>15</v>
      </c>
    </row>
    <row r="70" spans="1:11" x14ac:dyDescent="0.2">
      <c r="A70" s="145" t="s">
        <v>171</v>
      </c>
      <c r="B70" s="59">
        <v>200</v>
      </c>
      <c r="C70" s="60">
        <v>90</v>
      </c>
      <c r="D70" s="61">
        <v>68</v>
      </c>
      <c r="E70" s="61">
        <v>22</v>
      </c>
      <c r="F70" s="60">
        <v>104</v>
      </c>
      <c r="G70" s="61">
        <v>76</v>
      </c>
      <c r="H70" s="61">
        <v>22</v>
      </c>
      <c r="I70" s="61">
        <v>6</v>
      </c>
      <c r="J70" s="60">
        <v>1</v>
      </c>
      <c r="K70" s="61">
        <v>5</v>
      </c>
    </row>
    <row r="71" spans="1:11" x14ac:dyDescent="0.2">
      <c r="A71" s="145" t="s">
        <v>291</v>
      </c>
      <c r="B71" s="59">
        <v>201</v>
      </c>
      <c r="C71" s="60">
        <v>88</v>
      </c>
      <c r="D71" s="61">
        <v>58</v>
      </c>
      <c r="E71" s="61">
        <v>30</v>
      </c>
      <c r="F71" s="60">
        <v>105</v>
      </c>
      <c r="G71" s="61">
        <v>90</v>
      </c>
      <c r="H71" s="61">
        <v>8</v>
      </c>
      <c r="I71" s="61">
        <v>7</v>
      </c>
      <c r="J71" s="60">
        <v>0</v>
      </c>
      <c r="K71" s="61">
        <v>8</v>
      </c>
    </row>
    <row r="72" spans="1:11" x14ac:dyDescent="0.2">
      <c r="A72" s="145" t="s">
        <v>184</v>
      </c>
      <c r="B72" s="59">
        <v>251</v>
      </c>
      <c r="C72" s="60">
        <v>75</v>
      </c>
      <c r="D72" s="61">
        <v>53</v>
      </c>
      <c r="E72" s="61">
        <v>22</v>
      </c>
      <c r="F72" s="60">
        <v>168</v>
      </c>
      <c r="G72" s="61">
        <v>148</v>
      </c>
      <c r="H72" s="61">
        <v>15</v>
      </c>
      <c r="I72" s="61">
        <v>5</v>
      </c>
      <c r="J72" s="60">
        <v>0</v>
      </c>
      <c r="K72" s="61">
        <v>8</v>
      </c>
    </row>
    <row r="73" spans="1:11" x14ac:dyDescent="0.2">
      <c r="A73" s="145" t="s">
        <v>185</v>
      </c>
      <c r="B73" s="59">
        <v>105</v>
      </c>
      <c r="C73" s="60">
        <v>23</v>
      </c>
      <c r="D73" s="61">
        <v>17</v>
      </c>
      <c r="E73" s="61">
        <v>6</v>
      </c>
      <c r="F73" s="60">
        <v>79</v>
      </c>
      <c r="G73" s="61">
        <v>56</v>
      </c>
      <c r="H73" s="61">
        <v>20</v>
      </c>
      <c r="I73" s="61">
        <v>3</v>
      </c>
      <c r="J73" s="60">
        <v>0</v>
      </c>
      <c r="K73" s="61">
        <v>3</v>
      </c>
    </row>
    <row r="74" spans="1:11" x14ac:dyDescent="0.2">
      <c r="A74" s="124" t="s">
        <v>16</v>
      </c>
      <c r="B74" s="60">
        <f t="shared" ref="B74:K74" si="5">SUM(B68:B73)</f>
        <v>1453</v>
      </c>
      <c r="C74" s="60">
        <f t="shared" si="5"/>
        <v>626</v>
      </c>
      <c r="D74" s="60">
        <f t="shared" si="5"/>
        <v>464</v>
      </c>
      <c r="E74" s="60">
        <f t="shared" si="5"/>
        <v>162</v>
      </c>
      <c r="F74" s="60">
        <f t="shared" si="5"/>
        <v>775</v>
      </c>
      <c r="G74" s="60">
        <f t="shared" si="5"/>
        <v>624</v>
      </c>
      <c r="H74" s="60">
        <f t="shared" si="5"/>
        <v>120</v>
      </c>
      <c r="I74" s="60">
        <f t="shared" si="5"/>
        <v>31</v>
      </c>
      <c r="J74" s="60">
        <f t="shared" si="5"/>
        <v>1</v>
      </c>
      <c r="K74" s="129">
        <f t="shared" si="5"/>
        <v>51</v>
      </c>
    </row>
    <row r="75" spans="1:11" x14ac:dyDescent="0.2">
      <c r="A75" s="131"/>
      <c r="B75" s="132"/>
      <c r="C75" s="132"/>
      <c r="D75" s="132"/>
      <c r="E75" s="132"/>
      <c r="F75" s="132"/>
      <c r="G75" s="132"/>
      <c r="H75" s="132"/>
      <c r="I75" s="132"/>
      <c r="J75" s="132"/>
      <c r="K75" s="149"/>
    </row>
    <row r="76" spans="1:11" x14ac:dyDescent="0.2">
      <c r="A76" s="116"/>
      <c r="B76" s="104"/>
      <c r="C76" s="135" t="s">
        <v>16</v>
      </c>
      <c r="D76" s="117"/>
      <c r="E76" s="117"/>
      <c r="F76" s="114" t="s">
        <v>16</v>
      </c>
      <c r="G76" s="117"/>
      <c r="H76" s="114"/>
      <c r="I76" s="117"/>
      <c r="J76" s="117"/>
    </row>
    <row r="77" spans="1:11" s="125" customFormat="1" ht="54.95" customHeight="1" x14ac:dyDescent="0.2">
      <c r="A77" s="169" t="s">
        <v>828</v>
      </c>
      <c r="B77" s="170" t="s">
        <v>65</v>
      </c>
      <c r="C77" s="170" t="s">
        <v>829</v>
      </c>
      <c r="D77" s="170" t="s">
        <v>829</v>
      </c>
      <c r="E77" s="170" t="s">
        <v>829</v>
      </c>
      <c r="F77" s="170" t="s">
        <v>830</v>
      </c>
      <c r="G77" s="170" t="s">
        <v>838</v>
      </c>
      <c r="H77" s="170" t="s">
        <v>830</v>
      </c>
      <c r="I77" s="170" t="s">
        <v>21</v>
      </c>
      <c r="J77" s="170" t="s">
        <v>66</v>
      </c>
    </row>
    <row r="78" spans="1:11" ht="12.75" customHeight="1" x14ac:dyDescent="0.2">
      <c r="A78" s="167" t="s">
        <v>369</v>
      </c>
      <c r="B78" s="167" t="s">
        <v>831</v>
      </c>
      <c r="C78" s="168"/>
      <c r="D78" s="168" t="s">
        <v>194</v>
      </c>
      <c r="E78" s="168" t="s">
        <v>197</v>
      </c>
      <c r="F78" s="168"/>
      <c r="G78" s="168" t="s">
        <v>199</v>
      </c>
      <c r="H78" s="168" t="s">
        <v>195</v>
      </c>
      <c r="I78" s="167" t="s">
        <v>831</v>
      </c>
      <c r="J78" s="167" t="s">
        <v>831</v>
      </c>
    </row>
    <row r="79" spans="1:11" x14ac:dyDescent="0.2">
      <c r="A79" s="159" t="s">
        <v>832</v>
      </c>
      <c r="B79" s="160">
        <v>117</v>
      </c>
      <c r="C79" s="166">
        <v>46</v>
      </c>
      <c r="D79" s="161">
        <v>38</v>
      </c>
      <c r="E79" s="160">
        <v>8</v>
      </c>
      <c r="F79" s="166">
        <v>59</v>
      </c>
      <c r="G79" s="161">
        <v>46</v>
      </c>
      <c r="H79" s="160">
        <v>13</v>
      </c>
      <c r="I79" s="160">
        <v>0</v>
      </c>
      <c r="J79" s="160">
        <v>12</v>
      </c>
    </row>
    <row r="80" spans="1:11" x14ac:dyDescent="0.2">
      <c r="A80" s="75" t="s">
        <v>833</v>
      </c>
      <c r="B80" s="75">
        <v>181</v>
      </c>
      <c r="C80" s="164">
        <v>65</v>
      </c>
      <c r="D80" s="162">
        <v>60</v>
      </c>
      <c r="E80" s="75">
        <v>5</v>
      </c>
      <c r="F80" s="164">
        <v>108</v>
      </c>
      <c r="G80" s="162">
        <v>91</v>
      </c>
      <c r="H80" s="75">
        <v>17</v>
      </c>
      <c r="I80" s="75">
        <v>0</v>
      </c>
      <c r="J80" s="75">
        <v>8</v>
      </c>
    </row>
    <row r="81" spans="1:10" x14ac:dyDescent="0.2">
      <c r="A81" s="75" t="s">
        <v>834</v>
      </c>
      <c r="B81" s="160">
        <v>372</v>
      </c>
      <c r="C81" s="166">
        <v>202</v>
      </c>
      <c r="D81" s="161">
        <v>185</v>
      </c>
      <c r="E81" s="160">
        <v>17</v>
      </c>
      <c r="F81" s="166">
        <v>156</v>
      </c>
      <c r="G81" s="161">
        <v>129</v>
      </c>
      <c r="H81" s="160">
        <v>27</v>
      </c>
      <c r="I81" s="160">
        <v>0</v>
      </c>
      <c r="J81" s="160">
        <v>14</v>
      </c>
    </row>
    <row r="82" spans="1:10" x14ac:dyDescent="0.2">
      <c r="A82" s="75" t="s">
        <v>835</v>
      </c>
      <c r="B82" s="75">
        <v>250</v>
      </c>
      <c r="C82" s="164">
        <v>125</v>
      </c>
      <c r="D82" s="162">
        <v>115</v>
      </c>
      <c r="E82" s="75">
        <v>10</v>
      </c>
      <c r="F82" s="164">
        <v>113</v>
      </c>
      <c r="G82" s="162">
        <v>94</v>
      </c>
      <c r="H82" s="75">
        <v>19</v>
      </c>
      <c r="I82" s="75">
        <v>0</v>
      </c>
      <c r="J82" s="75">
        <v>11</v>
      </c>
    </row>
    <row r="83" spans="1:10" x14ac:dyDescent="0.2">
      <c r="A83" s="75" t="s">
        <v>836</v>
      </c>
      <c r="B83" s="75">
        <v>222</v>
      </c>
      <c r="C83" s="164">
        <v>104</v>
      </c>
      <c r="D83" s="162">
        <v>92</v>
      </c>
      <c r="E83" s="75">
        <v>12</v>
      </c>
      <c r="F83" s="164">
        <v>109</v>
      </c>
      <c r="G83" s="162">
        <v>100</v>
      </c>
      <c r="H83" s="75">
        <v>9</v>
      </c>
      <c r="I83" s="75">
        <v>0</v>
      </c>
      <c r="J83" s="75">
        <v>10</v>
      </c>
    </row>
    <row r="84" spans="1:10" s="130" customFormat="1" x14ac:dyDescent="0.2">
      <c r="A84" s="163" t="s">
        <v>837</v>
      </c>
      <c r="B84" s="164">
        <f t="shared" ref="B84:J84" si="6">SUM(B79:B83)</f>
        <v>1142</v>
      </c>
      <c r="C84" s="164">
        <f t="shared" si="6"/>
        <v>542</v>
      </c>
      <c r="D84" s="164">
        <f t="shared" si="6"/>
        <v>490</v>
      </c>
      <c r="E84" s="164">
        <f t="shared" si="6"/>
        <v>52</v>
      </c>
      <c r="F84" s="164">
        <f t="shared" si="6"/>
        <v>545</v>
      </c>
      <c r="G84" s="164">
        <f t="shared" si="6"/>
        <v>460</v>
      </c>
      <c r="H84" s="164">
        <f t="shared" si="6"/>
        <v>85</v>
      </c>
      <c r="I84" s="165">
        <f t="shared" si="6"/>
        <v>0</v>
      </c>
      <c r="J84" s="164">
        <f t="shared" si="6"/>
        <v>55</v>
      </c>
    </row>
    <row r="85" spans="1:10" s="130" customFormat="1" x14ac:dyDescent="0.2">
      <c r="A85" s="131"/>
      <c r="B85" s="132"/>
      <c r="C85" s="132"/>
      <c r="D85" s="132"/>
      <c r="E85" s="132"/>
      <c r="F85" s="132"/>
      <c r="G85" s="132"/>
      <c r="H85" s="132"/>
      <c r="I85" s="132"/>
      <c r="J85" s="131"/>
    </row>
    <row r="86" spans="1:10" x14ac:dyDescent="0.2">
      <c r="A86" s="116"/>
      <c r="B86" s="104"/>
      <c r="C86" s="114" t="s">
        <v>16</v>
      </c>
      <c r="D86" s="117"/>
      <c r="E86" s="117"/>
      <c r="F86" s="114"/>
      <c r="G86" s="117"/>
    </row>
    <row r="87" spans="1:10" s="125" customFormat="1" ht="54.95" customHeight="1" x14ac:dyDescent="0.2">
      <c r="A87" s="150" t="s">
        <v>259</v>
      </c>
      <c r="B87" s="151" t="s">
        <v>65</v>
      </c>
      <c r="C87" s="152" t="s">
        <v>243</v>
      </c>
      <c r="D87" s="152" t="s">
        <v>779</v>
      </c>
      <c r="E87" s="152" t="s">
        <v>29</v>
      </c>
      <c r="F87" s="152" t="s">
        <v>21</v>
      </c>
      <c r="G87" s="152" t="s">
        <v>66</v>
      </c>
    </row>
    <row r="88" spans="1:10" ht="12.75" customHeight="1" x14ac:dyDescent="0.2">
      <c r="A88" s="146" t="s">
        <v>369</v>
      </c>
      <c r="B88" s="147"/>
      <c r="C88" s="147"/>
      <c r="D88" s="147" t="s">
        <v>199</v>
      </c>
      <c r="E88" s="147" t="s">
        <v>224</v>
      </c>
      <c r="F88" s="147"/>
      <c r="G88" s="148"/>
    </row>
    <row r="89" spans="1:10" x14ac:dyDescent="0.2">
      <c r="A89" s="145" t="s">
        <v>75</v>
      </c>
      <c r="B89" s="64">
        <v>152</v>
      </c>
      <c r="C89" s="60">
        <v>119</v>
      </c>
      <c r="D89" s="61">
        <v>101</v>
      </c>
      <c r="E89" s="61">
        <v>18</v>
      </c>
      <c r="F89" s="60">
        <v>0</v>
      </c>
      <c r="G89" s="62">
        <v>33</v>
      </c>
    </row>
    <row r="90" spans="1:10" x14ac:dyDescent="0.2">
      <c r="A90" s="145" t="s">
        <v>76</v>
      </c>
      <c r="B90" s="64">
        <v>314</v>
      </c>
      <c r="C90" s="60">
        <v>229</v>
      </c>
      <c r="D90" s="61">
        <v>164</v>
      </c>
      <c r="E90" s="61">
        <v>65</v>
      </c>
      <c r="F90" s="60">
        <v>2</v>
      </c>
      <c r="G90" s="62">
        <v>83</v>
      </c>
    </row>
    <row r="91" spans="1:10" x14ac:dyDescent="0.2">
      <c r="A91" s="145" t="s">
        <v>77</v>
      </c>
      <c r="B91" s="64">
        <v>305</v>
      </c>
      <c r="C91" s="60">
        <v>223</v>
      </c>
      <c r="D91" s="61">
        <v>176</v>
      </c>
      <c r="E91" s="61">
        <v>47</v>
      </c>
      <c r="F91" s="60">
        <v>1</v>
      </c>
      <c r="G91" s="62">
        <v>81</v>
      </c>
    </row>
    <row r="92" spans="1:10" x14ac:dyDescent="0.2">
      <c r="A92" s="145" t="s">
        <v>78</v>
      </c>
      <c r="B92" s="64">
        <v>179</v>
      </c>
      <c r="C92" s="60">
        <v>124</v>
      </c>
      <c r="D92" s="61">
        <v>87</v>
      </c>
      <c r="E92" s="61">
        <v>37</v>
      </c>
      <c r="F92" s="60">
        <v>1</v>
      </c>
      <c r="G92" s="62">
        <v>54</v>
      </c>
    </row>
    <row r="93" spans="1:10" x14ac:dyDescent="0.2">
      <c r="A93" s="145" t="s">
        <v>156</v>
      </c>
      <c r="B93" s="64">
        <v>226</v>
      </c>
      <c r="C93" s="59">
        <v>161</v>
      </c>
      <c r="D93" s="63">
        <v>133</v>
      </c>
      <c r="E93" s="63">
        <v>28</v>
      </c>
      <c r="F93" s="60">
        <v>0</v>
      </c>
      <c r="G93" s="62">
        <v>65</v>
      </c>
    </row>
    <row r="94" spans="1:10" x14ac:dyDescent="0.2">
      <c r="A94" s="145" t="s">
        <v>212</v>
      </c>
      <c r="B94" s="64">
        <v>250</v>
      </c>
      <c r="C94" s="59">
        <v>192</v>
      </c>
      <c r="D94" s="63">
        <v>160</v>
      </c>
      <c r="E94" s="63">
        <v>32</v>
      </c>
      <c r="F94" s="60">
        <v>0</v>
      </c>
      <c r="G94" s="62">
        <v>58</v>
      </c>
    </row>
    <row r="95" spans="1:10" s="130" customFormat="1" x14ac:dyDescent="0.2">
      <c r="A95" s="124" t="s">
        <v>16</v>
      </c>
      <c r="B95" s="60">
        <f t="shared" ref="B95:G95" si="7">SUM(B89:B94)</f>
        <v>1426</v>
      </c>
      <c r="C95" s="60">
        <f t="shared" si="7"/>
        <v>1048</v>
      </c>
      <c r="D95" s="60">
        <f t="shared" si="7"/>
        <v>821</v>
      </c>
      <c r="E95" s="60">
        <f t="shared" si="7"/>
        <v>227</v>
      </c>
      <c r="F95" s="60">
        <f t="shared" si="7"/>
        <v>4</v>
      </c>
      <c r="G95" s="126">
        <f t="shared" si="7"/>
        <v>374</v>
      </c>
    </row>
    <row r="96" spans="1:10" s="130" customFormat="1" x14ac:dyDescent="0.2">
      <c r="A96" s="131"/>
      <c r="B96" s="132"/>
      <c r="C96" s="132"/>
      <c r="D96" s="132"/>
      <c r="E96" s="132"/>
      <c r="F96" s="132"/>
      <c r="G96" s="131"/>
    </row>
    <row r="97" spans="1:11" x14ac:dyDescent="0.2">
      <c r="A97" s="116"/>
      <c r="B97" s="104"/>
      <c r="C97" s="114" t="s">
        <v>16</v>
      </c>
      <c r="D97" s="117"/>
      <c r="E97" s="117"/>
      <c r="F97" s="114" t="s">
        <v>16</v>
      </c>
      <c r="G97" s="117"/>
      <c r="H97" s="117"/>
      <c r="I97" s="114"/>
      <c r="J97" s="117"/>
    </row>
    <row r="98" spans="1:11" s="125" customFormat="1" ht="54.95" customHeight="1" x14ac:dyDescent="0.2">
      <c r="A98" s="150" t="s">
        <v>260</v>
      </c>
      <c r="B98" s="151" t="s">
        <v>65</v>
      </c>
      <c r="C98" s="152" t="s">
        <v>242</v>
      </c>
      <c r="D98" s="152" t="s">
        <v>242</v>
      </c>
      <c r="E98" s="152" t="s">
        <v>242</v>
      </c>
      <c r="F98" s="152" t="s">
        <v>30</v>
      </c>
      <c r="G98" s="152" t="s">
        <v>780</v>
      </c>
      <c r="H98" s="152" t="s">
        <v>241</v>
      </c>
      <c r="I98" s="152" t="s">
        <v>21</v>
      </c>
      <c r="J98" s="152" t="s">
        <v>66</v>
      </c>
    </row>
    <row r="99" spans="1:11" ht="12.75" customHeight="1" x14ac:dyDescent="0.2">
      <c r="A99" s="146" t="s">
        <v>369</v>
      </c>
      <c r="B99" s="147"/>
      <c r="C99" s="147"/>
      <c r="D99" s="147" t="s">
        <v>232</v>
      </c>
      <c r="E99" s="147" t="s">
        <v>195</v>
      </c>
      <c r="F99" s="147"/>
      <c r="G99" s="147" t="s">
        <v>199</v>
      </c>
      <c r="H99" s="147" t="s">
        <v>196</v>
      </c>
      <c r="I99" s="147"/>
      <c r="J99" s="148"/>
    </row>
    <row r="100" spans="1:11" x14ac:dyDescent="0.2">
      <c r="A100" s="145" t="s">
        <v>293</v>
      </c>
      <c r="B100" s="59">
        <v>358</v>
      </c>
      <c r="C100" s="60">
        <v>156</v>
      </c>
      <c r="D100" s="61">
        <v>126</v>
      </c>
      <c r="E100" s="61">
        <v>30</v>
      </c>
      <c r="F100" s="60">
        <v>171</v>
      </c>
      <c r="G100" s="61">
        <v>149</v>
      </c>
      <c r="H100" s="61">
        <v>22</v>
      </c>
      <c r="I100" s="60">
        <v>0</v>
      </c>
      <c r="J100" s="62">
        <v>31</v>
      </c>
    </row>
    <row r="101" spans="1:11" x14ac:dyDescent="0.2">
      <c r="A101" s="145" t="s">
        <v>294</v>
      </c>
      <c r="B101" s="59">
        <v>223</v>
      </c>
      <c r="C101" s="60">
        <v>127</v>
      </c>
      <c r="D101" s="61">
        <v>99</v>
      </c>
      <c r="E101" s="61">
        <v>28</v>
      </c>
      <c r="F101" s="60">
        <v>82</v>
      </c>
      <c r="G101" s="61">
        <v>74</v>
      </c>
      <c r="H101" s="61">
        <v>8</v>
      </c>
      <c r="I101" s="60">
        <v>0</v>
      </c>
      <c r="J101" s="62">
        <v>14</v>
      </c>
    </row>
    <row r="102" spans="1:11" x14ac:dyDescent="0.2">
      <c r="A102" s="145" t="s">
        <v>116</v>
      </c>
      <c r="B102" s="59">
        <v>293</v>
      </c>
      <c r="C102" s="60">
        <v>101</v>
      </c>
      <c r="D102" s="61">
        <v>71</v>
      </c>
      <c r="E102" s="61">
        <v>30</v>
      </c>
      <c r="F102" s="60">
        <v>173</v>
      </c>
      <c r="G102" s="61">
        <v>138</v>
      </c>
      <c r="H102" s="61">
        <v>35</v>
      </c>
      <c r="I102" s="60">
        <v>0</v>
      </c>
      <c r="J102" s="62">
        <v>19</v>
      </c>
    </row>
    <row r="103" spans="1:11" x14ac:dyDescent="0.2">
      <c r="A103" s="145" t="s">
        <v>295</v>
      </c>
      <c r="B103" s="59">
        <v>256</v>
      </c>
      <c r="C103" s="60">
        <v>44</v>
      </c>
      <c r="D103" s="61">
        <v>28</v>
      </c>
      <c r="E103" s="61">
        <v>16</v>
      </c>
      <c r="F103" s="60">
        <v>200</v>
      </c>
      <c r="G103" s="61">
        <v>170</v>
      </c>
      <c r="H103" s="61">
        <v>30</v>
      </c>
      <c r="I103" s="60">
        <v>1</v>
      </c>
      <c r="J103" s="62">
        <v>11</v>
      </c>
    </row>
    <row r="104" spans="1:11" x14ac:dyDescent="0.2">
      <c r="A104" s="145" t="s">
        <v>296</v>
      </c>
      <c r="B104" s="59">
        <v>229</v>
      </c>
      <c r="C104" s="60">
        <v>57</v>
      </c>
      <c r="D104" s="61">
        <v>45</v>
      </c>
      <c r="E104" s="61">
        <v>12</v>
      </c>
      <c r="F104" s="60">
        <v>164</v>
      </c>
      <c r="G104" s="61">
        <v>134</v>
      </c>
      <c r="H104" s="61">
        <v>30</v>
      </c>
      <c r="I104" s="60">
        <v>0</v>
      </c>
      <c r="J104" s="62">
        <v>8</v>
      </c>
    </row>
    <row r="105" spans="1:11" x14ac:dyDescent="0.2">
      <c r="A105" s="124" t="s">
        <v>16</v>
      </c>
      <c r="B105" s="60">
        <f t="shared" ref="B105:J105" si="8">SUM(B100:B104)</f>
        <v>1359</v>
      </c>
      <c r="C105" s="60">
        <f t="shared" si="8"/>
        <v>485</v>
      </c>
      <c r="D105" s="60">
        <f t="shared" si="8"/>
        <v>369</v>
      </c>
      <c r="E105" s="60">
        <f t="shared" si="8"/>
        <v>116</v>
      </c>
      <c r="F105" s="60">
        <f t="shared" si="8"/>
        <v>790</v>
      </c>
      <c r="G105" s="60">
        <f t="shared" si="8"/>
        <v>665</v>
      </c>
      <c r="H105" s="60">
        <f t="shared" si="8"/>
        <v>125</v>
      </c>
      <c r="I105" s="60">
        <f t="shared" si="8"/>
        <v>1</v>
      </c>
      <c r="J105" s="126">
        <f t="shared" si="8"/>
        <v>83</v>
      </c>
    </row>
    <row r="106" spans="1:11" x14ac:dyDescent="0.2">
      <c r="A106" s="131"/>
      <c r="B106" s="132"/>
      <c r="C106" s="132"/>
      <c r="D106" s="132"/>
      <c r="E106" s="132"/>
      <c r="F106" s="132"/>
      <c r="G106" s="132"/>
      <c r="H106" s="132"/>
      <c r="I106" s="132"/>
      <c r="J106" s="131"/>
    </row>
    <row r="107" spans="1:11" x14ac:dyDescent="0.2">
      <c r="A107" s="116"/>
      <c r="B107" s="104"/>
      <c r="C107" s="114" t="s">
        <v>16</v>
      </c>
      <c r="D107" s="117"/>
      <c r="E107" s="117"/>
      <c r="F107" s="114" t="s">
        <v>16</v>
      </c>
      <c r="G107" s="117"/>
      <c r="H107" s="117"/>
      <c r="I107" s="114"/>
      <c r="J107" s="117"/>
      <c r="K107" s="117"/>
    </row>
    <row r="108" spans="1:11" s="125" customFormat="1" ht="54.95" customHeight="1" x14ac:dyDescent="0.2">
      <c r="A108" s="150" t="s">
        <v>261</v>
      </c>
      <c r="B108" s="151" t="s">
        <v>65</v>
      </c>
      <c r="C108" s="152" t="s">
        <v>239</v>
      </c>
      <c r="D108" s="152" t="s">
        <v>239</v>
      </c>
      <c r="E108" s="152" t="s">
        <v>239</v>
      </c>
      <c r="F108" s="152" t="s">
        <v>31</v>
      </c>
      <c r="G108" s="152" t="s">
        <v>781</v>
      </c>
      <c r="H108" s="152" t="s">
        <v>240</v>
      </c>
      <c r="I108" s="152" t="s">
        <v>240</v>
      </c>
      <c r="J108" s="152" t="s">
        <v>21</v>
      </c>
      <c r="K108" s="152" t="s">
        <v>66</v>
      </c>
    </row>
    <row r="109" spans="1:11" ht="12.75" customHeight="1" x14ac:dyDescent="0.2">
      <c r="A109" s="146" t="s">
        <v>369</v>
      </c>
      <c r="B109" s="147"/>
      <c r="C109" s="147"/>
      <c r="D109" s="147" t="s">
        <v>194</v>
      </c>
      <c r="E109" s="147" t="s">
        <v>197</v>
      </c>
      <c r="F109" s="147"/>
      <c r="G109" s="147" t="s">
        <v>199</v>
      </c>
      <c r="H109" s="147" t="s">
        <v>195</v>
      </c>
      <c r="I109" s="147" t="s">
        <v>196</v>
      </c>
      <c r="J109" s="147"/>
      <c r="K109" s="148"/>
    </row>
    <row r="110" spans="1:11" x14ac:dyDescent="0.2">
      <c r="A110" s="145" t="s">
        <v>297</v>
      </c>
      <c r="B110" s="59">
        <v>244</v>
      </c>
      <c r="C110" s="60">
        <v>71</v>
      </c>
      <c r="D110" s="61">
        <v>64</v>
      </c>
      <c r="E110" s="61">
        <v>7</v>
      </c>
      <c r="F110" s="60">
        <v>156</v>
      </c>
      <c r="G110" s="61">
        <v>132</v>
      </c>
      <c r="H110" s="61">
        <v>6</v>
      </c>
      <c r="I110" s="61">
        <v>18</v>
      </c>
      <c r="J110" s="60">
        <v>0</v>
      </c>
      <c r="K110" s="62">
        <v>17</v>
      </c>
    </row>
    <row r="111" spans="1:11" x14ac:dyDescent="0.2">
      <c r="A111" s="145" t="s">
        <v>109</v>
      </c>
      <c r="B111" s="59">
        <v>234</v>
      </c>
      <c r="C111" s="60">
        <v>107</v>
      </c>
      <c r="D111" s="61">
        <v>97</v>
      </c>
      <c r="E111" s="61">
        <v>10</v>
      </c>
      <c r="F111" s="60">
        <v>115</v>
      </c>
      <c r="G111" s="61">
        <v>88</v>
      </c>
      <c r="H111" s="61">
        <v>13</v>
      </c>
      <c r="I111" s="61">
        <v>14</v>
      </c>
      <c r="J111" s="60">
        <v>0</v>
      </c>
      <c r="K111" s="62">
        <v>12</v>
      </c>
    </row>
    <row r="112" spans="1:11" x14ac:dyDescent="0.2">
      <c r="A112" s="145" t="s">
        <v>110</v>
      </c>
      <c r="B112" s="59">
        <v>266</v>
      </c>
      <c r="C112" s="60">
        <v>95</v>
      </c>
      <c r="D112" s="61">
        <v>84</v>
      </c>
      <c r="E112" s="61">
        <v>11</v>
      </c>
      <c r="F112" s="60">
        <v>151</v>
      </c>
      <c r="G112" s="61">
        <v>124</v>
      </c>
      <c r="H112" s="61">
        <v>8</v>
      </c>
      <c r="I112" s="61">
        <v>19</v>
      </c>
      <c r="J112" s="60">
        <v>0</v>
      </c>
      <c r="K112" s="62">
        <v>20</v>
      </c>
    </row>
    <row r="113" spans="1:11" x14ac:dyDescent="0.2">
      <c r="A113" s="145" t="s">
        <v>111</v>
      </c>
      <c r="B113" s="59">
        <v>419</v>
      </c>
      <c r="C113" s="60">
        <v>150</v>
      </c>
      <c r="D113" s="61">
        <v>133</v>
      </c>
      <c r="E113" s="61">
        <v>17</v>
      </c>
      <c r="F113" s="60">
        <v>239</v>
      </c>
      <c r="G113" s="61">
        <v>194</v>
      </c>
      <c r="H113" s="61">
        <v>22</v>
      </c>
      <c r="I113" s="61">
        <v>23</v>
      </c>
      <c r="J113" s="60">
        <v>0</v>
      </c>
      <c r="K113" s="62">
        <v>30</v>
      </c>
    </row>
    <row r="114" spans="1:11" x14ac:dyDescent="0.2">
      <c r="A114" s="145" t="s">
        <v>298</v>
      </c>
      <c r="B114" s="59">
        <v>235</v>
      </c>
      <c r="C114" s="60">
        <v>85</v>
      </c>
      <c r="D114" s="61">
        <v>79</v>
      </c>
      <c r="E114" s="61">
        <v>6</v>
      </c>
      <c r="F114" s="60">
        <v>145</v>
      </c>
      <c r="G114" s="61">
        <v>102</v>
      </c>
      <c r="H114" s="61">
        <v>19</v>
      </c>
      <c r="I114" s="61">
        <v>24</v>
      </c>
      <c r="J114" s="60">
        <v>0</v>
      </c>
      <c r="K114" s="62">
        <v>5</v>
      </c>
    </row>
    <row r="115" spans="1:11" x14ac:dyDescent="0.2">
      <c r="A115" s="145" t="s">
        <v>117</v>
      </c>
      <c r="B115" s="59">
        <v>101</v>
      </c>
      <c r="C115" s="60">
        <v>27</v>
      </c>
      <c r="D115" s="61">
        <v>24</v>
      </c>
      <c r="E115" s="61">
        <v>3</v>
      </c>
      <c r="F115" s="60">
        <v>71</v>
      </c>
      <c r="G115" s="61">
        <v>58</v>
      </c>
      <c r="H115" s="61">
        <v>9</v>
      </c>
      <c r="I115" s="61">
        <v>4</v>
      </c>
      <c r="J115" s="60">
        <v>0</v>
      </c>
      <c r="K115" s="62">
        <v>3</v>
      </c>
    </row>
    <row r="116" spans="1:11" x14ac:dyDescent="0.2">
      <c r="A116" s="124" t="s">
        <v>16</v>
      </c>
      <c r="B116" s="60">
        <f t="shared" ref="B116:K116" si="9">SUM(B110:B115)</f>
        <v>1499</v>
      </c>
      <c r="C116" s="60">
        <f t="shared" si="9"/>
        <v>535</v>
      </c>
      <c r="D116" s="60">
        <f t="shared" si="9"/>
        <v>481</v>
      </c>
      <c r="E116" s="60">
        <f t="shared" si="9"/>
        <v>54</v>
      </c>
      <c r="F116" s="60">
        <f t="shared" si="9"/>
        <v>877</v>
      </c>
      <c r="G116" s="60">
        <f t="shared" si="9"/>
        <v>698</v>
      </c>
      <c r="H116" s="60">
        <f t="shared" si="9"/>
        <v>77</v>
      </c>
      <c r="I116" s="60">
        <f t="shared" si="9"/>
        <v>102</v>
      </c>
      <c r="J116" s="60">
        <f t="shared" si="9"/>
        <v>0</v>
      </c>
      <c r="K116" s="126">
        <f t="shared" si="9"/>
        <v>87</v>
      </c>
    </row>
    <row r="117" spans="1:11" x14ac:dyDescent="0.2">
      <c r="A117" s="131"/>
      <c r="B117" s="132"/>
      <c r="C117" s="132"/>
      <c r="D117" s="132"/>
      <c r="E117" s="132"/>
      <c r="F117" s="132"/>
      <c r="G117" s="132"/>
      <c r="H117" s="132"/>
      <c r="I117" s="132"/>
      <c r="J117" s="132"/>
      <c r="K117" s="131"/>
    </row>
    <row r="118" spans="1:11" x14ac:dyDescent="0.2">
      <c r="A118" s="131"/>
      <c r="B118" s="132"/>
      <c r="C118" s="132"/>
      <c r="D118" s="132"/>
      <c r="E118" s="132"/>
      <c r="F118" s="132"/>
      <c r="G118" s="132"/>
      <c r="H118" s="132"/>
      <c r="I118" s="132"/>
      <c r="J118" s="132"/>
      <c r="K118" s="131"/>
    </row>
    <row r="119" spans="1:11" x14ac:dyDescent="0.2">
      <c r="A119" s="131"/>
      <c r="B119" s="132"/>
      <c r="C119" s="132"/>
      <c r="D119" s="132"/>
      <c r="E119" s="132"/>
      <c r="F119" s="132"/>
      <c r="G119" s="132"/>
      <c r="H119" s="132"/>
      <c r="I119" s="132"/>
      <c r="J119" s="132"/>
      <c r="K119" s="131"/>
    </row>
    <row r="120" spans="1:11" x14ac:dyDescent="0.2">
      <c r="A120" s="131"/>
      <c r="B120" s="132"/>
      <c r="C120" s="132"/>
      <c r="D120" s="132"/>
      <c r="E120" s="132"/>
      <c r="F120" s="132"/>
      <c r="G120" s="132"/>
      <c r="H120" s="132"/>
      <c r="I120" s="132"/>
      <c r="J120" s="132"/>
      <c r="K120" s="131"/>
    </row>
    <row r="121" spans="1:11" x14ac:dyDescent="0.2">
      <c r="A121" s="131"/>
      <c r="B121" s="132"/>
      <c r="C121" s="132"/>
      <c r="D121" s="132"/>
      <c r="E121" s="132"/>
      <c r="F121" s="132"/>
      <c r="G121" s="132"/>
      <c r="H121" s="132"/>
      <c r="I121" s="132"/>
      <c r="J121" s="132"/>
      <c r="K121" s="131"/>
    </row>
    <row r="122" spans="1:11" x14ac:dyDescent="0.2">
      <c r="A122" s="131"/>
      <c r="B122" s="132"/>
      <c r="C122" s="132"/>
      <c r="D122" s="132"/>
      <c r="E122" s="132"/>
      <c r="F122" s="132"/>
      <c r="G122" s="132"/>
      <c r="H122" s="132"/>
      <c r="I122" s="132"/>
      <c r="J122" s="132"/>
      <c r="K122" s="131"/>
    </row>
    <row r="123" spans="1:11" x14ac:dyDescent="0.2">
      <c r="A123" s="131"/>
      <c r="B123" s="132"/>
      <c r="C123" s="132"/>
      <c r="D123" s="132"/>
      <c r="E123" s="132"/>
      <c r="F123" s="132"/>
      <c r="G123" s="132"/>
      <c r="H123" s="132"/>
      <c r="I123" s="132"/>
      <c r="J123" s="132"/>
      <c r="K123" s="131"/>
    </row>
    <row r="124" spans="1:11" x14ac:dyDescent="0.2">
      <c r="A124" s="131"/>
      <c r="B124" s="132"/>
      <c r="C124" s="132"/>
      <c r="D124" s="132"/>
      <c r="E124" s="132"/>
      <c r="F124" s="132"/>
      <c r="G124" s="132"/>
      <c r="H124" s="132"/>
      <c r="I124" s="132"/>
      <c r="J124" s="132"/>
      <c r="K124" s="131"/>
    </row>
    <row r="125" spans="1:11" x14ac:dyDescent="0.2">
      <c r="A125" s="131"/>
      <c r="B125" s="132"/>
      <c r="C125" s="132"/>
      <c r="D125" s="132"/>
      <c r="E125" s="132"/>
      <c r="F125" s="132"/>
      <c r="G125" s="132"/>
      <c r="H125" s="132"/>
      <c r="I125" s="132"/>
      <c r="J125" s="132"/>
      <c r="K125" s="131"/>
    </row>
    <row r="126" spans="1:11" x14ac:dyDescent="0.2">
      <c r="A126" s="131"/>
      <c r="B126" s="132"/>
      <c r="C126" s="132"/>
      <c r="D126" s="132"/>
      <c r="E126" s="132"/>
      <c r="F126" s="132"/>
      <c r="G126" s="132"/>
      <c r="H126" s="132"/>
      <c r="I126" s="132"/>
      <c r="J126" s="132"/>
      <c r="K126" s="131"/>
    </row>
    <row r="127" spans="1:11" x14ac:dyDescent="0.2">
      <c r="A127" s="131"/>
      <c r="B127" s="132"/>
      <c r="C127" s="132"/>
      <c r="D127" s="132"/>
      <c r="E127" s="132"/>
      <c r="F127" s="132"/>
      <c r="G127" s="132"/>
      <c r="H127" s="132"/>
      <c r="I127" s="132"/>
      <c r="J127" s="132"/>
      <c r="K127" s="131"/>
    </row>
    <row r="128" spans="1:11" x14ac:dyDescent="0.2">
      <c r="A128" s="131"/>
      <c r="B128" s="132"/>
      <c r="C128" s="132"/>
      <c r="D128" s="132"/>
      <c r="E128" s="132"/>
      <c r="F128" s="132"/>
      <c r="G128" s="132"/>
      <c r="H128" s="132"/>
      <c r="I128" s="132"/>
      <c r="J128" s="132"/>
      <c r="K128" s="131"/>
    </row>
    <row r="129" spans="1:11" x14ac:dyDescent="0.2">
      <c r="A129" s="131"/>
      <c r="B129" s="132"/>
      <c r="C129" s="132"/>
      <c r="D129" s="132"/>
      <c r="E129" s="132"/>
      <c r="F129" s="132"/>
      <c r="G129" s="132"/>
      <c r="H129" s="132"/>
      <c r="I129" s="132"/>
      <c r="J129" s="132"/>
      <c r="K129" s="131"/>
    </row>
    <row r="130" spans="1:11" x14ac:dyDescent="0.2">
      <c r="A130" s="116"/>
      <c r="B130" s="104"/>
      <c r="C130" s="114" t="s">
        <v>16</v>
      </c>
      <c r="D130" s="114" t="s">
        <v>16</v>
      </c>
      <c r="E130" s="117"/>
      <c r="F130" s="114"/>
      <c r="G130" s="117"/>
      <c r="H130" s="117"/>
      <c r="I130" s="114"/>
    </row>
    <row r="131" spans="1:11" s="125" customFormat="1" ht="54.95" customHeight="1" x14ac:dyDescent="0.2">
      <c r="A131" s="150" t="s">
        <v>262</v>
      </c>
      <c r="B131" s="151" t="s">
        <v>65</v>
      </c>
      <c r="C131" s="151" t="s">
        <v>782</v>
      </c>
      <c r="D131" s="152" t="s">
        <v>238</v>
      </c>
      <c r="E131" s="152" t="s">
        <v>238</v>
      </c>
      <c r="F131" s="152" t="s">
        <v>238</v>
      </c>
      <c r="G131" s="152" t="s">
        <v>238</v>
      </c>
      <c r="H131" s="152" t="s">
        <v>21</v>
      </c>
      <c r="I131" s="152" t="s">
        <v>66</v>
      </c>
    </row>
    <row r="132" spans="1:11" ht="12.75" customHeight="1" x14ac:dyDescent="0.2">
      <c r="A132" s="146" t="s">
        <v>369</v>
      </c>
      <c r="B132" s="147"/>
      <c r="C132" s="147" t="s">
        <v>194</v>
      </c>
      <c r="D132" s="147"/>
      <c r="E132" s="147" t="s">
        <v>199</v>
      </c>
      <c r="F132" s="147" t="s">
        <v>195</v>
      </c>
      <c r="G132" s="147" t="s">
        <v>196</v>
      </c>
      <c r="H132" s="147"/>
      <c r="I132" s="148"/>
    </row>
    <row r="133" spans="1:11" x14ac:dyDescent="0.2">
      <c r="A133" s="145" t="s">
        <v>137</v>
      </c>
      <c r="B133" s="59">
        <v>74</v>
      </c>
      <c r="C133" s="60">
        <v>40</v>
      </c>
      <c r="D133" s="61">
        <v>29</v>
      </c>
      <c r="E133" s="61">
        <v>18</v>
      </c>
      <c r="F133" s="61">
        <v>7</v>
      </c>
      <c r="G133" s="61">
        <v>4</v>
      </c>
      <c r="H133" s="60">
        <v>0</v>
      </c>
      <c r="I133" s="62">
        <v>5</v>
      </c>
    </row>
    <row r="134" spans="1:11" x14ac:dyDescent="0.2">
      <c r="A134" s="145" t="s">
        <v>299</v>
      </c>
      <c r="B134" s="59">
        <v>237</v>
      </c>
      <c r="C134" s="60">
        <v>77</v>
      </c>
      <c r="D134" s="61">
        <v>147</v>
      </c>
      <c r="E134" s="61">
        <v>117</v>
      </c>
      <c r="F134" s="61">
        <v>15</v>
      </c>
      <c r="G134" s="61">
        <v>15</v>
      </c>
      <c r="H134" s="60">
        <v>0</v>
      </c>
      <c r="I134" s="62">
        <v>13</v>
      </c>
    </row>
    <row r="135" spans="1:11" x14ac:dyDescent="0.2">
      <c r="A135" s="145" t="s">
        <v>140</v>
      </c>
      <c r="B135" s="59">
        <v>119</v>
      </c>
      <c r="C135" s="60">
        <v>55</v>
      </c>
      <c r="D135" s="61">
        <v>54</v>
      </c>
      <c r="E135" s="61">
        <v>43</v>
      </c>
      <c r="F135" s="61">
        <v>7</v>
      </c>
      <c r="G135" s="61">
        <v>4</v>
      </c>
      <c r="H135" s="60">
        <v>0</v>
      </c>
      <c r="I135" s="62">
        <v>10</v>
      </c>
    </row>
    <row r="136" spans="1:11" x14ac:dyDescent="0.2">
      <c r="A136" s="145" t="s">
        <v>142</v>
      </c>
      <c r="B136" s="59">
        <v>145</v>
      </c>
      <c r="C136" s="60">
        <v>83</v>
      </c>
      <c r="D136" s="61">
        <v>55</v>
      </c>
      <c r="E136" s="61">
        <v>38</v>
      </c>
      <c r="F136" s="61">
        <v>8</v>
      </c>
      <c r="G136" s="61">
        <v>9</v>
      </c>
      <c r="H136" s="60">
        <v>0</v>
      </c>
      <c r="I136" s="62">
        <v>7</v>
      </c>
    </row>
    <row r="137" spans="1:11" x14ac:dyDescent="0.2">
      <c r="A137" s="145" t="s">
        <v>143</v>
      </c>
      <c r="B137" s="59">
        <v>83</v>
      </c>
      <c r="C137" s="60">
        <v>61</v>
      </c>
      <c r="D137" s="61">
        <v>17</v>
      </c>
      <c r="E137" s="61">
        <v>6</v>
      </c>
      <c r="F137" s="61">
        <v>2</v>
      </c>
      <c r="G137" s="61">
        <v>9</v>
      </c>
      <c r="H137" s="60">
        <v>0</v>
      </c>
      <c r="I137" s="62">
        <v>5</v>
      </c>
    </row>
    <row r="138" spans="1:11" x14ac:dyDescent="0.2">
      <c r="A138" s="124" t="s">
        <v>16</v>
      </c>
      <c r="B138" s="60">
        <f t="shared" ref="B138:I138" si="10">SUM(B133:B137)</f>
        <v>658</v>
      </c>
      <c r="C138" s="60">
        <f t="shared" si="10"/>
        <v>316</v>
      </c>
      <c r="D138" s="60">
        <f t="shared" si="10"/>
        <v>302</v>
      </c>
      <c r="E138" s="60">
        <f t="shared" si="10"/>
        <v>222</v>
      </c>
      <c r="F138" s="60">
        <f t="shared" si="10"/>
        <v>39</v>
      </c>
      <c r="G138" s="60">
        <f t="shared" si="10"/>
        <v>41</v>
      </c>
      <c r="H138" s="60">
        <f t="shared" si="10"/>
        <v>0</v>
      </c>
      <c r="I138" s="126">
        <f t="shared" si="10"/>
        <v>40</v>
      </c>
    </row>
    <row r="139" spans="1:11" x14ac:dyDescent="0.2">
      <c r="A139" s="131"/>
      <c r="B139" s="132"/>
      <c r="C139" s="132"/>
      <c r="D139" s="132"/>
      <c r="E139" s="132"/>
      <c r="F139" s="132"/>
      <c r="G139" s="132"/>
      <c r="H139" s="132"/>
      <c r="I139" s="131"/>
    </row>
    <row r="140" spans="1:11" x14ac:dyDescent="0.2">
      <c r="A140" s="116"/>
      <c r="B140" s="104"/>
      <c r="C140" s="114" t="s">
        <v>16</v>
      </c>
      <c r="D140" s="117"/>
      <c r="E140" s="117"/>
      <c r="F140" s="114"/>
      <c r="G140" s="117"/>
      <c r="H140" s="114" t="s">
        <v>16</v>
      </c>
      <c r="I140" s="114"/>
      <c r="J140" s="117"/>
    </row>
    <row r="141" spans="1:11" s="125" customFormat="1" ht="51.95" customHeight="1" x14ac:dyDescent="0.2">
      <c r="A141" s="150" t="s">
        <v>263</v>
      </c>
      <c r="B141" s="151" t="s">
        <v>65</v>
      </c>
      <c r="C141" s="152" t="s">
        <v>237</v>
      </c>
      <c r="D141" s="152" t="s">
        <v>783</v>
      </c>
      <c r="E141" s="152" t="s">
        <v>237</v>
      </c>
      <c r="F141" s="152" t="s">
        <v>237</v>
      </c>
      <c r="G141" s="152" t="s">
        <v>237</v>
      </c>
      <c r="H141" s="152" t="s">
        <v>32</v>
      </c>
      <c r="I141" s="152" t="s">
        <v>21</v>
      </c>
      <c r="J141" s="152" t="s">
        <v>66</v>
      </c>
    </row>
    <row r="142" spans="1:11" ht="12.75" customHeight="1" x14ac:dyDescent="0.2">
      <c r="A142" s="146" t="s">
        <v>369</v>
      </c>
      <c r="B142" s="147"/>
      <c r="C142" s="147"/>
      <c r="D142" s="147" t="s">
        <v>194</v>
      </c>
      <c r="E142" s="147" t="s">
        <v>195</v>
      </c>
      <c r="F142" s="147" t="s">
        <v>196</v>
      </c>
      <c r="G142" s="147" t="s">
        <v>197</v>
      </c>
      <c r="H142" s="147" t="s">
        <v>199</v>
      </c>
      <c r="I142" s="147"/>
      <c r="J142" s="148"/>
    </row>
    <row r="143" spans="1:11" x14ac:dyDescent="0.2">
      <c r="A143" s="145" t="s">
        <v>132</v>
      </c>
      <c r="B143" s="59">
        <v>109</v>
      </c>
      <c r="C143" s="60">
        <v>76</v>
      </c>
      <c r="D143" s="61">
        <v>70</v>
      </c>
      <c r="E143" s="61">
        <v>5</v>
      </c>
      <c r="F143" s="61">
        <v>0</v>
      </c>
      <c r="G143" s="61">
        <v>1</v>
      </c>
      <c r="H143" s="60">
        <v>31</v>
      </c>
      <c r="I143" s="60">
        <v>0</v>
      </c>
      <c r="J143" s="62">
        <v>2</v>
      </c>
    </row>
    <row r="144" spans="1:11" x14ac:dyDescent="0.2">
      <c r="A144" s="145" t="s">
        <v>300</v>
      </c>
      <c r="B144" s="59">
        <v>223</v>
      </c>
      <c r="C144" s="60">
        <v>106</v>
      </c>
      <c r="D144" s="61">
        <v>83</v>
      </c>
      <c r="E144" s="61">
        <v>12</v>
      </c>
      <c r="F144" s="61">
        <v>10</v>
      </c>
      <c r="G144" s="61">
        <v>1</v>
      </c>
      <c r="H144" s="60">
        <v>110</v>
      </c>
      <c r="I144" s="60">
        <v>0</v>
      </c>
      <c r="J144" s="62">
        <v>7</v>
      </c>
    </row>
    <row r="145" spans="1:10" x14ac:dyDescent="0.2">
      <c r="A145" s="145" t="s">
        <v>136</v>
      </c>
      <c r="B145" s="59">
        <v>203</v>
      </c>
      <c r="C145" s="60">
        <v>118</v>
      </c>
      <c r="D145" s="61">
        <v>92</v>
      </c>
      <c r="E145" s="61">
        <v>8</v>
      </c>
      <c r="F145" s="61">
        <v>12</v>
      </c>
      <c r="G145" s="61">
        <v>6</v>
      </c>
      <c r="H145" s="60">
        <v>72</v>
      </c>
      <c r="I145" s="60">
        <v>0</v>
      </c>
      <c r="J145" s="62">
        <v>13</v>
      </c>
    </row>
    <row r="146" spans="1:10" x14ac:dyDescent="0.2">
      <c r="A146" s="145" t="s">
        <v>138</v>
      </c>
      <c r="B146" s="59">
        <v>328</v>
      </c>
      <c r="C146" s="60">
        <v>163</v>
      </c>
      <c r="D146" s="61">
        <v>126</v>
      </c>
      <c r="E146" s="61">
        <v>19</v>
      </c>
      <c r="F146" s="61">
        <v>14</v>
      </c>
      <c r="G146" s="61">
        <v>4</v>
      </c>
      <c r="H146" s="60">
        <v>145</v>
      </c>
      <c r="I146" s="60">
        <v>0</v>
      </c>
      <c r="J146" s="62">
        <v>20</v>
      </c>
    </row>
    <row r="147" spans="1:10" x14ac:dyDescent="0.2">
      <c r="A147" s="124" t="s">
        <v>16</v>
      </c>
      <c r="B147" s="60">
        <f t="shared" ref="B147:J147" si="11">SUM(B143:B146)</f>
        <v>863</v>
      </c>
      <c r="C147" s="60">
        <f t="shared" si="11"/>
        <v>463</v>
      </c>
      <c r="D147" s="60">
        <f t="shared" si="11"/>
        <v>371</v>
      </c>
      <c r="E147" s="60">
        <f t="shared" si="11"/>
        <v>44</v>
      </c>
      <c r="F147" s="60">
        <f t="shared" si="11"/>
        <v>36</v>
      </c>
      <c r="G147" s="60">
        <f t="shared" si="11"/>
        <v>12</v>
      </c>
      <c r="H147" s="60">
        <f t="shared" si="11"/>
        <v>358</v>
      </c>
      <c r="I147" s="60">
        <f t="shared" si="11"/>
        <v>0</v>
      </c>
      <c r="J147" s="126">
        <f t="shared" si="11"/>
        <v>42</v>
      </c>
    </row>
    <row r="148" spans="1:10" x14ac:dyDescent="0.2">
      <c r="A148" s="131"/>
      <c r="B148" s="132"/>
      <c r="C148" s="132"/>
      <c r="D148" s="132"/>
      <c r="E148" s="132"/>
      <c r="F148" s="132"/>
      <c r="G148" s="132"/>
      <c r="H148" s="132"/>
      <c r="I148" s="132"/>
      <c r="J148" s="131"/>
    </row>
    <row r="149" spans="1:10" x14ac:dyDescent="0.2">
      <c r="A149" s="116"/>
      <c r="B149" s="104"/>
      <c r="C149" s="114" t="s">
        <v>16</v>
      </c>
      <c r="D149" s="117"/>
      <c r="E149" s="117"/>
      <c r="F149" s="114" t="s">
        <v>16</v>
      </c>
      <c r="G149" s="117"/>
      <c r="H149" s="114"/>
      <c r="I149" s="114"/>
      <c r="J149" s="117"/>
    </row>
    <row r="150" spans="1:10" s="125" customFormat="1" ht="51.95" customHeight="1" x14ac:dyDescent="0.2">
      <c r="A150" s="150" t="s">
        <v>264</v>
      </c>
      <c r="B150" s="151" t="s">
        <v>65</v>
      </c>
      <c r="C150" s="152" t="s">
        <v>784</v>
      </c>
      <c r="D150" s="152" t="s">
        <v>235</v>
      </c>
      <c r="E150" s="152" t="s">
        <v>235</v>
      </c>
      <c r="F150" s="152" t="s">
        <v>33</v>
      </c>
      <c r="G150" s="152" t="s">
        <v>236</v>
      </c>
      <c r="H150" s="152" t="s">
        <v>236</v>
      </c>
      <c r="I150" s="152" t="s">
        <v>21</v>
      </c>
      <c r="J150" s="152" t="s">
        <v>66</v>
      </c>
    </row>
    <row r="151" spans="1:10" ht="12.75" customHeight="1" x14ac:dyDescent="0.2">
      <c r="A151" s="146" t="s">
        <v>369</v>
      </c>
      <c r="B151" s="147"/>
      <c r="C151" s="147"/>
      <c r="D151" s="147" t="s">
        <v>232</v>
      </c>
      <c r="E151" s="147" t="s">
        <v>195</v>
      </c>
      <c r="F151" s="147"/>
      <c r="G151" s="147" t="s">
        <v>199</v>
      </c>
      <c r="H151" s="147" t="s">
        <v>196</v>
      </c>
      <c r="I151" s="147"/>
      <c r="J151" s="148"/>
    </row>
    <row r="152" spans="1:10" x14ac:dyDescent="0.2">
      <c r="A152" s="145" t="s">
        <v>133</v>
      </c>
      <c r="B152" s="59">
        <v>143</v>
      </c>
      <c r="C152" s="60">
        <v>65</v>
      </c>
      <c r="D152" s="61">
        <v>57</v>
      </c>
      <c r="E152" s="61">
        <v>8</v>
      </c>
      <c r="F152" s="60">
        <v>64</v>
      </c>
      <c r="G152" s="61">
        <v>54</v>
      </c>
      <c r="H152" s="61">
        <v>10</v>
      </c>
      <c r="I152" s="60">
        <v>0</v>
      </c>
      <c r="J152" s="62">
        <v>14</v>
      </c>
    </row>
    <row r="153" spans="1:10" x14ac:dyDescent="0.2">
      <c r="A153" s="145" t="s">
        <v>301</v>
      </c>
      <c r="B153" s="59">
        <v>344</v>
      </c>
      <c r="C153" s="60">
        <v>148</v>
      </c>
      <c r="D153" s="61">
        <v>138</v>
      </c>
      <c r="E153" s="61">
        <v>10</v>
      </c>
      <c r="F153" s="60">
        <v>163</v>
      </c>
      <c r="G153" s="61">
        <v>149</v>
      </c>
      <c r="H153" s="61">
        <v>14</v>
      </c>
      <c r="I153" s="60">
        <v>0</v>
      </c>
      <c r="J153" s="62">
        <v>33</v>
      </c>
    </row>
    <row r="154" spans="1:10" x14ac:dyDescent="0.2">
      <c r="A154" s="145" t="s">
        <v>302</v>
      </c>
      <c r="B154" s="59">
        <v>136</v>
      </c>
      <c r="C154" s="59">
        <v>75</v>
      </c>
      <c r="D154" s="63">
        <v>64</v>
      </c>
      <c r="E154" s="63">
        <v>11</v>
      </c>
      <c r="F154" s="59">
        <v>53</v>
      </c>
      <c r="G154" s="63">
        <v>50</v>
      </c>
      <c r="H154" s="63">
        <v>3</v>
      </c>
      <c r="I154" s="60">
        <v>0</v>
      </c>
      <c r="J154" s="62">
        <v>8</v>
      </c>
    </row>
    <row r="155" spans="1:10" x14ac:dyDescent="0.2">
      <c r="A155" s="145" t="s">
        <v>154</v>
      </c>
      <c r="B155" s="59">
        <v>110</v>
      </c>
      <c r="C155" s="60">
        <v>64</v>
      </c>
      <c r="D155" s="61">
        <v>53</v>
      </c>
      <c r="E155" s="61">
        <v>11</v>
      </c>
      <c r="F155" s="60">
        <v>35</v>
      </c>
      <c r="G155" s="61">
        <v>25</v>
      </c>
      <c r="H155" s="61">
        <v>10</v>
      </c>
      <c r="I155" s="60">
        <v>0</v>
      </c>
      <c r="J155" s="62">
        <v>11</v>
      </c>
    </row>
    <row r="156" spans="1:10" x14ac:dyDescent="0.2">
      <c r="A156" s="124" t="s">
        <v>16</v>
      </c>
      <c r="B156" s="60">
        <f t="shared" ref="B156:J156" si="12">SUM(B152:B155)</f>
        <v>733</v>
      </c>
      <c r="C156" s="60">
        <f t="shared" si="12"/>
        <v>352</v>
      </c>
      <c r="D156" s="60">
        <f t="shared" si="12"/>
        <v>312</v>
      </c>
      <c r="E156" s="60">
        <f t="shared" si="12"/>
        <v>40</v>
      </c>
      <c r="F156" s="60">
        <f t="shared" si="12"/>
        <v>315</v>
      </c>
      <c r="G156" s="60">
        <f t="shared" si="12"/>
        <v>278</v>
      </c>
      <c r="H156" s="60">
        <f t="shared" si="12"/>
        <v>37</v>
      </c>
      <c r="I156" s="60">
        <f t="shared" si="12"/>
        <v>0</v>
      </c>
      <c r="J156" s="126">
        <f t="shared" si="12"/>
        <v>66</v>
      </c>
    </row>
    <row r="157" spans="1:10" x14ac:dyDescent="0.2">
      <c r="A157" s="131"/>
      <c r="B157" s="132"/>
      <c r="C157" s="132"/>
      <c r="D157" s="132"/>
      <c r="E157" s="132"/>
      <c r="F157" s="132"/>
      <c r="G157" s="132"/>
      <c r="H157" s="132"/>
      <c r="I157" s="132"/>
      <c r="J157" s="131"/>
    </row>
    <row r="158" spans="1:10" x14ac:dyDescent="0.2">
      <c r="A158" s="116"/>
      <c r="B158" s="104"/>
      <c r="C158" s="114" t="s">
        <v>16</v>
      </c>
      <c r="D158" s="117"/>
      <c r="E158" s="117"/>
      <c r="F158" s="114"/>
      <c r="G158" s="117"/>
    </row>
    <row r="159" spans="1:10" s="125" customFormat="1" ht="54.95" customHeight="1" x14ac:dyDescent="0.2">
      <c r="A159" s="150" t="s">
        <v>265</v>
      </c>
      <c r="B159" s="151" t="s">
        <v>65</v>
      </c>
      <c r="C159" s="152" t="s">
        <v>234</v>
      </c>
      <c r="D159" s="152" t="s">
        <v>785</v>
      </c>
      <c r="E159" s="152" t="s">
        <v>234</v>
      </c>
      <c r="F159" s="152" t="s">
        <v>21</v>
      </c>
      <c r="G159" s="152" t="s">
        <v>66</v>
      </c>
    </row>
    <row r="160" spans="1:10" ht="12.75" customHeight="1" x14ac:dyDescent="0.2">
      <c r="A160" s="146" t="s">
        <v>369</v>
      </c>
      <c r="B160" s="147"/>
      <c r="C160" s="147"/>
      <c r="D160" s="147" t="s">
        <v>232</v>
      </c>
      <c r="E160" s="147" t="s">
        <v>195</v>
      </c>
      <c r="F160" s="147"/>
      <c r="G160" s="148"/>
    </row>
    <row r="161" spans="1:8" x14ac:dyDescent="0.2">
      <c r="A161" s="145" t="s">
        <v>303</v>
      </c>
      <c r="B161" s="59">
        <v>91</v>
      </c>
      <c r="C161" s="59">
        <v>51</v>
      </c>
      <c r="D161" s="63">
        <v>35</v>
      </c>
      <c r="E161" s="63">
        <v>16</v>
      </c>
      <c r="F161" s="60">
        <v>0</v>
      </c>
      <c r="G161" s="62">
        <v>40</v>
      </c>
      <c r="H161" s="68"/>
    </row>
    <row r="162" spans="1:8" x14ac:dyDescent="0.2">
      <c r="A162" s="145" t="s">
        <v>144</v>
      </c>
      <c r="B162" s="59">
        <v>232</v>
      </c>
      <c r="C162" s="60">
        <v>141</v>
      </c>
      <c r="D162" s="61">
        <v>103</v>
      </c>
      <c r="E162" s="61">
        <v>38</v>
      </c>
      <c r="F162" s="60">
        <v>1</v>
      </c>
      <c r="G162" s="62">
        <v>90</v>
      </c>
      <c r="H162" s="68"/>
    </row>
    <row r="163" spans="1:8" x14ac:dyDescent="0.2">
      <c r="A163" s="145" t="s">
        <v>145</v>
      </c>
      <c r="B163" s="59">
        <v>237</v>
      </c>
      <c r="C163" s="60">
        <v>164</v>
      </c>
      <c r="D163" s="61">
        <v>103</v>
      </c>
      <c r="E163" s="61">
        <v>61</v>
      </c>
      <c r="F163" s="60">
        <v>0</v>
      </c>
      <c r="G163" s="62">
        <v>73</v>
      </c>
      <c r="H163" s="68"/>
    </row>
    <row r="164" spans="1:8" x14ac:dyDescent="0.2">
      <c r="A164" s="145" t="s">
        <v>152</v>
      </c>
      <c r="B164" s="59">
        <v>123</v>
      </c>
      <c r="C164" s="59">
        <v>74</v>
      </c>
      <c r="D164" s="63">
        <v>56</v>
      </c>
      <c r="E164" s="63">
        <v>18</v>
      </c>
      <c r="F164" s="60">
        <v>0</v>
      </c>
      <c r="G164" s="62">
        <v>49</v>
      </c>
      <c r="H164" s="68"/>
    </row>
    <row r="165" spans="1:8" x14ac:dyDescent="0.2">
      <c r="A165" s="124" t="s">
        <v>16</v>
      </c>
      <c r="B165" s="60">
        <f t="shared" ref="B165:G165" si="13">SUM(B161:B164)</f>
        <v>683</v>
      </c>
      <c r="C165" s="60">
        <f t="shared" si="13"/>
        <v>430</v>
      </c>
      <c r="D165" s="60">
        <f t="shared" si="13"/>
        <v>297</v>
      </c>
      <c r="E165" s="60">
        <f t="shared" si="13"/>
        <v>133</v>
      </c>
      <c r="F165" s="60">
        <f t="shared" si="13"/>
        <v>1</v>
      </c>
      <c r="G165" s="126">
        <f t="shared" si="13"/>
        <v>252</v>
      </c>
      <c r="H165" s="68"/>
    </row>
    <row r="166" spans="1:8" x14ac:dyDescent="0.2">
      <c r="A166" s="131"/>
      <c r="B166" s="132"/>
      <c r="C166" s="132"/>
      <c r="D166" s="132"/>
      <c r="E166" s="132"/>
      <c r="F166" s="132"/>
      <c r="G166" s="131"/>
      <c r="H166" s="68"/>
    </row>
    <row r="167" spans="1:8" x14ac:dyDescent="0.2">
      <c r="A167" s="116"/>
      <c r="B167" s="104"/>
      <c r="C167" s="114" t="s">
        <v>16</v>
      </c>
      <c r="D167" s="117"/>
      <c r="E167" s="117"/>
      <c r="F167" s="114"/>
      <c r="G167" s="117"/>
      <c r="H167" s="114"/>
    </row>
    <row r="168" spans="1:8" s="125" customFormat="1" ht="54.95" customHeight="1" x14ac:dyDescent="0.2">
      <c r="A168" s="150" t="s">
        <v>266</v>
      </c>
      <c r="B168" s="151" t="s">
        <v>65</v>
      </c>
      <c r="C168" s="152" t="s">
        <v>34</v>
      </c>
      <c r="D168" s="152" t="s">
        <v>786</v>
      </c>
      <c r="E168" s="152" t="s">
        <v>34</v>
      </c>
      <c r="F168" s="152" t="s">
        <v>233</v>
      </c>
      <c r="G168" s="152" t="s">
        <v>21</v>
      </c>
      <c r="H168" s="152" t="s">
        <v>66</v>
      </c>
    </row>
    <row r="169" spans="1:8" ht="12.75" customHeight="1" x14ac:dyDescent="0.2">
      <c r="A169" s="146" t="s">
        <v>369</v>
      </c>
      <c r="B169" s="147"/>
      <c r="C169" s="147"/>
      <c r="D169" s="147" t="s">
        <v>194</v>
      </c>
      <c r="E169" s="147" t="s">
        <v>221</v>
      </c>
      <c r="F169" s="147" t="s">
        <v>197</v>
      </c>
      <c r="G169" s="147"/>
      <c r="H169" s="148"/>
    </row>
    <row r="170" spans="1:8" x14ac:dyDescent="0.2">
      <c r="A170" s="145" t="s">
        <v>304</v>
      </c>
      <c r="B170" s="59">
        <v>413</v>
      </c>
      <c r="C170" s="60">
        <v>283</v>
      </c>
      <c r="D170" s="61">
        <v>202</v>
      </c>
      <c r="E170" s="61">
        <v>70</v>
      </c>
      <c r="F170" s="61">
        <v>11</v>
      </c>
      <c r="G170" s="60">
        <v>2</v>
      </c>
      <c r="H170" s="62">
        <v>128</v>
      </c>
    </row>
    <row r="171" spans="1:8" x14ac:dyDescent="0.2">
      <c r="A171" s="145" t="s">
        <v>305</v>
      </c>
      <c r="B171" s="59">
        <v>256</v>
      </c>
      <c r="C171" s="60">
        <v>187</v>
      </c>
      <c r="D171" s="61">
        <v>135</v>
      </c>
      <c r="E171" s="61">
        <v>45</v>
      </c>
      <c r="F171" s="61">
        <v>7</v>
      </c>
      <c r="G171" s="60">
        <v>1</v>
      </c>
      <c r="H171" s="62">
        <v>68</v>
      </c>
    </row>
    <row r="172" spans="1:8" x14ac:dyDescent="0.2">
      <c r="A172" s="145" t="s">
        <v>306</v>
      </c>
      <c r="B172" s="59">
        <v>229</v>
      </c>
      <c r="C172" s="60">
        <v>167</v>
      </c>
      <c r="D172" s="61">
        <v>112</v>
      </c>
      <c r="E172" s="61">
        <v>42</v>
      </c>
      <c r="F172" s="61">
        <v>13</v>
      </c>
      <c r="G172" s="60">
        <v>0</v>
      </c>
      <c r="H172" s="62">
        <v>62</v>
      </c>
    </row>
    <row r="173" spans="1:8" x14ac:dyDescent="0.2">
      <c r="A173" s="145" t="s">
        <v>307</v>
      </c>
      <c r="B173" s="59">
        <v>153</v>
      </c>
      <c r="C173" s="60">
        <v>113</v>
      </c>
      <c r="D173" s="61">
        <v>78</v>
      </c>
      <c r="E173" s="61">
        <v>22</v>
      </c>
      <c r="F173" s="61">
        <v>13</v>
      </c>
      <c r="G173" s="60">
        <v>0</v>
      </c>
      <c r="H173" s="62">
        <v>40</v>
      </c>
    </row>
    <row r="174" spans="1:8" x14ac:dyDescent="0.2">
      <c r="A174" s="124" t="s">
        <v>16</v>
      </c>
      <c r="B174" s="60">
        <f t="shared" ref="B174:H174" si="14">SUM(B170:B173)</f>
        <v>1051</v>
      </c>
      <c r="C174" s="60">
        <f t="shared" si="14"/>
        <v>750</v>
      </c>
      <c r="D174" s="60">
        <f t="shared" si="14"/>
        <v>527</v>
      </c>
      <c r="E174" s="60">
        <f t="shared" si="14"/>
        <v>179</v>
      </c>
      <c r="F174" s="60">
        <f t="shared" si="14"/>
        <v>44</v>
      </c>
      <c r="G174" s="60">
        <f t="shared" si="14"/>
        <v>3</v>
      </c>
      <c r="H174" s="126">
        <f t="shared" si="14"/>
        <v>298</v>
      </c>
    </row>
    <row r="175" spans="1:8" x14ac:dyDescent="0.2">
      <c r="A175" s="131"/>
      <c r="B175" s="132"/>
      <c r="C175" s="132"/>
      <c r="D175" s="132"/>
      <c r="E175" s="132"/>
      <c r="F175" s="132"/>
      <c r="G175" s="132"/>
      <c r="H175" s="131"/>
    </row>
    <row r="176" spans="1:8" x14ac:dyDescent="0.2">
      <c r="A176" s="116"/>
      <c r="B176" s="104"/>
      <c r="C176" s="114" t="s">
        <v>16</v>
      </c>
      <c r="D176" s="117"/>
      <c r="E176" s="117"/>
      <c r="F176" s="114"/>
      <c r="G176" s="117"/>
      <c r="H176" s="114"/>
    </row>
    <row r="177" spans="1:8" s="125" customFormat="1" ht="54.95" customHeight="1" x14ac:dyDescent="0.2">
      <c r="A177" s="150" t="s">
        <v>267</v>
      </c>
      <c r="B177" s="151" t="s">
        <v>65</v>
      </c>
      <c r="C177" s="152" t="s">
        <v>231</v>
      </c>
      <c r="D177" s="152" t="s">
        <v>787</v>
      </c>
      <c r="E177" s="152" t="s">
        <v>231</v>
      </c>
      <c r="F177" s="152" t="s">
        <v>231</v>
      </c>
      <c r="G177" s="152" t="s">
        <v>21</v>
      </c>
      <c r="H177" s="152" t="s">
        <v>66</v>
      </c>
    </row>
    <row r="178" spans="1:8" ht="12.75" customHeight="1" x14ac:dyDescent="0.2">
      <c r="A178" s="146" t="s">
        <v>369</v>
      </c>
      <c r="B178" s="147"/>
      <c r="C178" s="147"/>
      <c r="D178" s="147" t="s">
        <v>232</v>
      </c>
      <c r="E178" s="147" t="s">
        <v>195</v>
      </c>
      <c r="F178" s="147" t="s">
        <v>197</v>
      </c>
      <c r="G178" s="147"/>
      <c r="H178" s="148"/>
    </row>
    <row r="179" spans="1:8" x14ac:dyDescent="0.2">
      <c r="A179" s="145" t="s">
        <v>308</v>
      </c>
      <c r="B179" s="59">
        <v>231</v>
      </c>
      <c r="C179" s="60">
        <v>166</v>
      </c>
      <c r="D179" s="61">
        <v>92</v>
      </c>
      <c r="E179" s="61">
        <v>51</v>
      </c>
      <c r="F179" s="61">
        <v>23</v>
      </c>
      <c r="G179" s="60">
        <v>2</v>
      </c>
      <c r="H179" s="62">
        <v>63</v>
      </c>
    </row>
    <row r="180" spans="1:8" x14ac:dyDescent="0.2">
      <c r="A180" s="145" t="s">
        <v>309</v>
      </c>
      <c r="B180" s="59">
        <v>272</v>
      </c>
      <c r="C180" s="60">
        <v>199</v>
      </c>
      <c r="D180" s="61">
        <v>146</v>
      </c>
      <c r="E180" s="61">
        <v>44</v>
      </c>
      <c r="F180" s="61">
        <v>9</v>
      </c>
      <c r="G180" s="60">
        <v>0</v>
      </c>
      <c r="H180" s="62">
        <v>73</v>
      </c>
    </row>
    <row r="181" spans="1:8" x14ac:dyDescent="0.2">
      <c r="A181" s="145" t="s">
        <v>310</v>
      </c>
      <c r="B181" s="59">
        <v>274</v>
      </c>
      <c r="C181" s="60">
        <v>211</v>
      </c>
      <c r="D181" s="61">
        <v>163</v>
      </c>
      <c r="E181" s="61">
        <v>38</v>
      </c>
      <c r="F181" s="61">
        <v>10</v>
      </c>
      <c r="G181" s="60">
        <v>0</v>
      </c>
      <c r="H181" s="62">
        <v>63</v>
      </c>
    </row>
    <row r="182" spans="1:8" x14ac:dyDescent="0.2">
      <c r="A182" s="145" t="s">
        <v>311</v>
      </c>
      <c r="B182" s="59">
        <v>402</v>
      </c>
      <c r="C182" s="60">
        <v>269</v>
      </c>
      <c r="D182" s="61">
        <v>181</v>
      </c>
      <c r="E182" s="61">
        <v>66</v>
      </c>
      <c r="F182" s="61">
        <v>22</v>
      </c>
      <c r="G182" s="60">
        <v>0</v>
      </c>
      <c r="H182" s="62">
        <v>133</v>
      </c>
    </row>
    <row r="183" spans="1:8" x14ac:dyDescent="0.2">
      <c r="A183" s="124" t="s">
        <v>16</v>
      </c>
      <c r="B183" s="60">
        <f t="shared" ref="B183:H183" si="15">SUM(B179:B182)</f>
        <v>1179</v>
      </c>
      <c r="C183" s="60">
        <f t="shared" si="15"/>
        <v>845</v>
      </c>
      <c r="D183" s="60">
        <f t="shared" si="15"/>
        <v>582</v>
      </c>
      <c r="E183" s="60">
        <f t="shared" si="15"/>
        <v>199</v>
      </c>
      <c r="F183" s="60">
        <f t="shared" si="15"/>
        <v>64</v>
      </c>
      <c r="G183" s="60">
        <f t="shared" si="15"/>
        <v>2</v>
      </c>
      <c r="H183" s="126">
        <f t="shared" si="15"/>
        <v>332</v>
      </c>
    </row>
    <row r="184" spans="1:8" x14ac:dyDescent="0.2">
      <c r="A184" s="131"/>
      <c r="B184" s="132"/>
      <c r="C184" s="132"/>
      <c r="D184" s="132"/>
      <c r="E184" s="132"/>
      <c r="F184" s="132"/>
      <c r="G184" s="132"/>
      <c r="H184" s="131"/>
    </row>
    <row r="185" spans="1:8" x14ac:dyDescent="0.2">
      <c r="A185" s="131"/>
      <c r="B185" s="132"/>
      <c r="C185" s="132"/>
      <c r="D185" s="132"/>
      <c r="E185" s="132"/>
      <c r="F185" s="132"/>
      <c r="G185" s="132"/>
      <c r="H185" s="131"/>
    </row>
    <row r="186" spans="1:8" x14ac:dyDescent="0.2">
      <c r="A186" s="131"/>
      <c r="B186" s="132"/>
      <c r="C186" s="132"/>
      <c r="D186" s="132"/>
      <c r="E186" s="132"/>
      <c r="F186" s="132"/>
      <c r="G186" s="132"/>
      <c r="H186" s="131"/>
    </row>
    <row r="187" spans="1:8" x14ac:dyDescent="0.2">
      <c r="A187" s="131"/>
      <c r="B187" s="132"/>
      <c r="C187" s="132"/>
      <c r="D187" s="132"/>
      <c r="E187" s="132"/>
      <c r="F187" s="132"/>
      <c r="G187" s="132"/>
      <c r="H187" s="131"/>
    </row>
    <row r="188" spans="1:8" x14ac:dyDescent="0.2">
      <c r="A188" s="131"/>
      <c r="B188" s="132"/>
      <c r="C188" s="132"/>
      <c r="D188" s="132"/>
      <c r="E188" s="132"/>
      <c r="F188" s="132"/>
      <c r="G188" s="132"/>
      <c r="H188" s="131"/>
    </row>
    <row r="189" spans="1:8" x14ac:dyDescent="0.2">
      <c r="A189" s="131"/>
      <c r="B189" s="132"/>
      <c r="C189" s="132"/>
      <c r="D189" s="132"/>
      <c r="E189" s="132"/>
      <c r="F189" s="132"/>
      <c r="G189" s="132"/>
      <c r="H189" s="131"/>
    </row>
    <row r="190" spans="1:8" x14ac:dyDescent="0.2">
      <c r="A190" s="131"/>
      <c r="B190" s="132"/>
      <c r="C190" s="132"/>
      <c r="D190" s="132"/>
      <c r="E190" s="132"/>
      <c r="F190" s="132"/>
      <c r="G190" s="132"/>
      <c r="H190" s="131"/>
    </row>
    <row r="191" spans="1:8" x14ac:dyDescent="0.2">
      <c r="A191" s="131"/>
      <c r="B191" s="132"/>
      <c r="C191" s="132"/>
      <c r="D191" s="132"/>
      <c r="E191" s="132"/>
      <c r="F191" s="132"/>
      <c r="G191" s="132"/>
      <c r="H191" s="131"/>
    </row>
    <row r="192" spans="1:8" x14ac:dyDescent="0.2">
      <c r="A192" s="116"/>
      <c r="B192" s="104"/>
      <c r="C192" s="114" t="s">
        <v>16</v>
      </c>
      <c r="D192" s="114" t="s">
        <v>16</v>
      </c>
      <c r="E192" s="117"/>
      <c r="F192" s="114"/>
      <c r="G192" s="117"/>
      <c r="H192" s="114"/>
    </row>
    <row r="193" spans="1:9" s="125" customFormat="1" ht="54.95" customHeight="1" x14ac:dyDescent="0.2">
      <c r="A193" s="150" t="s">
        <v>268</v>
      </c>
      <c r="B193" s="151" t="s">
        <v>65</v>
      </c>
      <c r="C193" s="151" t="s">
        <v>35</v>
      </c>
      <c r="D193" s="152" t="s">
        <v>230</v>
      </c>
      <c r="E193" s="152" t="s">
        <v>788</v>
      </c>
      <c r="F193" s="152" t="s">
        <v>230</v>
      </c>
      <c r="G193" s="152" t="s">
        <v>21</v>
      </c>
      <c r="H193" s="152" t="s">
        <v>66</v>
      </c>
    </row>
    <row r="194" spans="1:9" ht="12.75" customHeight="1" x14ac:dyDescent="0.2">
      <c r="A194" s="146" t="s">
        <v>369</v>
      </c>
      <c r="B194" s="147"/>
      <c r="C194" s="147" t="s">
        <v>194</v>
      </c>
      <c r="D194" s="147"/>
      <c r="E194" s="147" t="s">
        <v>199</v>
      </c>
      <c r="F194" s="147" t="s">
        <v>196</v>
      </c>
      <c r="G194" s="147"/>
      <c r="H194" s="148"/>
    </row>
    <row r="195" spans="1:9" x14ac:dyDescent="0.2">
      <c r="A195" s="145" t="s">
        <v>312</v>
      </c>
      <c r="B195" s="59">
        <v>191</v>
      </c>
      <c r="C195" s="60">
        <v>50</v>
      </c>
      <c r="D195" s="60">
        <v>123</v>
      </c>
      <c r="E195" s="61">
        <v>104</v>
      </c>
      <c r="F195" s="61">
        <v>19</v>
      </c>
      <c r="G195" s="60">
        <v>1</v>
      </c>
      <c r="H195" s="62">
        <v>17</v>
      </c>
    </row>
    <row r="196" spans="1:9" x14ac:dyDescent="0.2">
      <c r="A196" s="145" t="s">
        <v>104</v>
      </c>
      <c r="B196" s="59">
        <v>259</v>
      </c>
      <c r="C196" s="60">
        <v>37</v>
      </c>
      <c r="D196" s="60">
        <v>199</v>
      </c>
      <c r="E196" s="61">
        <v>159</v>
      </c>
      <c r="F196" s="61">
        <v>40</v>
      </c>
      <c r="G196" s="60">
        <v>0</v>
      </c>
      <c r="H196" s="62">
        <v>23</v>
      </c>
    </row>
    <row r="197" spans="1:9" x14ac:dyDescent="0.2">
      <c r="A197" s="145" t="s">
        <v>105</v>
      </c>
      <c r="B197" s="59">
        <v>185</v>
      </c>
      <c r="C197" s="60">
        <v>15</v>
      </c>
      <c r="D197" s="60">
        <v>160</v>
      </c>
      <c r="E197" s="61">
        <v>141</v>
      </c>
      <c r="F197" s="61">
        <v>19</v>
      </c>
      <c r="G197" s="60">
        <v>1</v>
      </c>
      <c r="H197" s="62">
        <v>9</v>
      </c>
    </row>
    <row r="198" spans="1:9" x14ac:dyDescent="0.2">
      <c r="A198" s="145" t="s">
        <v>106</v>
      </c>
      <c r="B198" s="59">
        <v>191</v>
      </c>
      <c r="C198" s="60">
        <v>51</v>
      </c>
      <c r="D198" s="60">
        <v>125</v>
      </c>
      <c r="E198" s="61">
        <v>104</v>
      </c>
      <c r="F198" s="61">
        <v>21</v>
      </c>
      <c r="G198" s="60">
        <v>0</v>
      </c>
      <c r="H198" s="62">
        <v>15</v>
      </c>
    </row>
    <row r="199" spans="1:9" x14ac:dyDescent="0.2">
      <c r="A199" s="145" t="s">
        <v>107</v>
      </c>
      <c r="B199" s="59">
        <v>284</v>
      </c>
      <c r="C199" s="60">
        <v>41</v>
      </c>
      <c r="D199" s="60">
        <v>211</v>
      </c>
      <c r="E199" s="61">
        <v>177</v>
      </c>
      <c r="F199" s="61">
        <v>34</v>
      </c>
      <c r="G199" s="60">
        <v>0</v>
      </c>
      <c r="H199" s="62">
        <v>32</v>
      </c>
    </row>
    <row r="200" spans="1:9" x14ac:dyDescent="0.2">
      <c r="A200" s="145" t="s">
        <v>313</v>
      </c>
      <c r="B200" s="59">
        <v>181</v>
      </c>
      <c r="C200" s="60">
        <v>27</v>
      </c>
      <c r="D200" s="60">
        <v>138</v>
      </c>
      <c r="E200" s="61">
        <v>123</v>
      </c>
      <c r="F200" s="61">
        <v>15</v>
      </c>
      <c r="G200" s="60">
        <v>0</v>
      </c>
      <c r="H200" s="62">
        <v>16</v>
      </c>
    </row>
    <row r="201" spans="1:9" x14ac:dyDescent="0.2">
      <c r="A201" s="124" t="s">
        <v>16</v>
      </c>
      <c r="B201" s="60">
        <f t="shared" ref="B201:H201" si="16">SUM(B195:B200)</f>
        <v>1291</v>
      </c>
      <c r="C201" s="60">
        <f t="shared" si="16"/>
        <v>221</v>
      </c>
      <c r="D201" s="60">
        <f t="shared" si="16"/>
        <v>956</v>
      </c>
      <c r="E201" s="60">
        <f t="shared" si="16"/>
        <v>808</v>
      </c>
      <c r="F201" s="60">
        <f t="shared" si="16"/>
        <v>148</v>
      </c>
      <c r="G201" s="60">
        <f t="shared" si="16"/>
        <v>2</v>
      </c>
      <c r="H201" s="126">
        <f t="shared" si="16"/>
        <v>112</v>
      </c>
    </row>
    <row r="202" spans="1:9" x14ac:dyDescent="0.2">
      <c r="A202" s="131"/>
      <c r="B202" s="132"/>
      <c r="C202" s="132"/>
      <c r="D202" s="132"/>
      <c r="E202" s="132"/>
      <c r="F202" s="132"/>
      <c r="G202" s="132"/>
      <c r="H202" s="131"/>
    </row>
    <row r="203" spans="1:9" x14ac:dyDescent="0.2">
      <c r="A203" s="116"/>
      <c r="B203" s="104"/>
      <c r="C203" s="114" t="s">
        <v>16</v>
      </c>
      <c r="D203" s="117"/>
      <c r="E203" s="117"/>
      <c r="F203" s="114"/>
      <c r="G203" s="114" t="s">
        <v>16</v>
      </c>
      <c r="H203" s="114"/>
      <c r="I203" s="114"/>
    </row>
    <row r="204" spans="1:9" s="125" customFormat="1" ht="54.95" customHeight="1" x14ac:dyDescent="0.2">
      <c r="A204" s="150" t="s">
        <v>269</v>
      </c>
      <c r="B204" s="151" t="s">
        <v>65</v>
      </c>
      <c r="C204" s="152" t="s">
        <v>36</v>
      </c>
      <c r="D204" s="152" t="s">
        <v>789</v>
      </c>
      <c r="E204" s="152" t="s">
        <v>36</v>
      </c>
      <c r="F204" s="152" t="s">
        <v>229</v>
      </c>
      <c r="G204" s="152" t="s">
        <v>37</v>
      </c>
      <c r="H204" s="152" t="s">
        <v>21</v>
      </c>
      <c r="I204" s="152" t="s">
        <v>66</v>
      </c>
    </row>
    <row r="205" spans="1:9" ht="12.75" customHeight="1" x14ac:dyDescent="0.2">
      <c r="A205" s="146" t="s">
        <v>369</v>
      </c>
      <c r="B205" s="147"/>
      <c r="C205" s="147"/>
      <c r="D205" s="147" t="s">
        <v>194</v>
      </c>
      <c r="E205" s="147" t="s">
        <v>221</v>
      </c>
      <c r="F205" s="147" t="s">
        <v>197</v>
      </c>
      <c r="G205" s="147" t="s">
        <v>199</v>
      </c>
      <c r="H205" s="147"/>
      <c r="I205" s="148"/>
    </row>
    <row r="206" spans="1:9" x14ac:dyDescent="0.2">
      <c r="A206" s="145" t="s">
        <v>314</v>
      </c>
      <c r="B206" s="59">
        <v>316</v>
      </c>
      <c r="C206" s="60">
        <v>219</v>
      </c>
      <c r="D206" s="61">
        <v>169</v>
      </c>
      <c r="E206" s="61">
        <v>46</v>
      </c>
      <c r="F206" s="61">
        <v>4</v>
      </c>
      <c r="G206" s="60">
        <v>88</v>
      </c>
      <c r="H206" s="60">
        <v>2</v>
      </c>
      <c r="I206" s="62">
        <v>7</v>
      </c>
    </row>
    <row r="207" spans="1:9" x14ac:dyDescent="0.2">
      <c r="A207" s="145" t="s">
        <v>315</v>
      </c>
      <c r="B207" s="59">
        <v>315</v>
      </c>
      <c r="C207" s="60">
        <v>232</v>
      </c>
      <c r="D207" s="61">
        <v>164</v>
      </c>
      <c r="E207" s="61">
        <v>64</v>
      </c>
      <c r="F207" s="61">
        <v>4</v>
      </c>
      <c r="G207" s="60">
        <v>76</v>
      </c>
      <c r="H207" s="60">
        <v>0</v>
      </c>
      <c r="I207" s="62">
        <v>7</v>
      </c>
    </row>
    <row r="208" spans="1:9" x14ac:dyDescent="0.2">
      <c r="A208" s="145" t="s">
        <v>316</v>
      </c>
      <c r="B208" s="59">
        <v>332</v>
      </c>
      <c r="C208" s="60">
        <v>222</v>
      </c>
      <c r="D208" s="61">
        <v>160</v>
      </c>
      <c r="E208" s="61">
        <v>55</v>
      </c>
      <c r="F208" s="61">
        <v>7</v>
      </c>
      <c r="G208" s="60">
        <v>94</v>
      </c>
      <c r="H208" s="60">
        <v>0</v>
      </c>
      <c r="I208" s="62">
        <v>16</v>
      </c>
    </row>
    <row r="209" spans="1:10" x14ac:dyDescent="0.2">
      <c r="A209" s="145" t="s">
        <v>317</v>
      </c>
      <c r="B209" s="59">
        <v>271</v>
      </c>
      <c r="C209" s="60">
        <v>144</v>
      </c>
      <c r="D209" s="61">
        <v>83</v>
      </c>
      <c r="E209" s="61">
        <v>53</v>
      </c>
      <c r="F209" s="61">
        <v>8</v>
      </c>
      <c r="G209" s="60">
        <v>111</v>
      </c>
      <c r="H209" s="60">
        <v>1</v>
      </c>
      <c r="I209" s="62">
        <v>15</v>
      </c>
    </row>
    <row r="210" spans="1:10" x14ac:dyDescent="0.2">
      <c r="A210" s="145" t="s">
        <v>318</v>
      </c>
      <c r="B210" s="59">
        <v>278</v>
      </c>
      <c r="C210" s="60">
        <v>186</v>
      </c>
      <c r="D210" s="61">
        <v>116</v>
      </c>
      <c r="E210" s="61">
        <v>59</v>
      </c>
      <c r="F210" s="61">
        <v>11</v>
      </c>
      <c r="G210" s="60">
        <v>80</v>
      </c>
      <c r="H210" s="60">
        <v>0</v>
      </c>
      <c r="I210" s="62">
        <v>12</v>
      </c>
    </row>
    <row r="211" spans="1:10" x14ac:dyDescent="0.2">
      <c r="A211" s="124" t="s">
        <v>16</v>
      </c>
      <c r="B211" s="60">
        <f t="shared" ref="B211:I211" si="17">SUM(B206:B210)</f>
        <v>1512</v>
      </c>
      <c r="C211" s="60">
        <f t="shared" si="17"/>
        <v>1003</v>
      </c>
      <c r="D211" s="60">
        <f t="shared" si="17"/>
        <v>692</v>
      </c>
      <c r="E211" s="60">
        <f t="shared" si="17"/>
        <v>277</v>
      </c>
      <c r="F211" s="60">
        <f t="shared" si="17"/>
        <v>34</v>
      </c>
      <c r="G211" s="60">
        <f t="shared" si="17"/>
        <v>449</v>
      </c>
      <c r="H211" s="60">
        <f t="shared" si="17"/>
        <v>3</v>
      </c>
      <c r="I211" s="126">
        <f t="shared" si="17"/>
        <v>57</v>
      </c>
    </row>
    <row r="212" spans="1:10" x14ac:dyDescent="0.2">
      <c r="A212" s="131"/>
      <c r="B212" s="132"/>
      <c r="C212" s="132"/>
      <c r="D212" s="132"/>
      <c r="E212" s="132"/>
      <c r="F212" s="132"/>
      <c r="G212" s="132"/>
      <c r="H212" s="132"/>
      <c r="I212" s="131"/>
    </row>
    <row r="213" spans="1:10" x14ac:dyDescent="0.2">
      <c r="A213" s="116"/>
      <c r="B213" s="104"/>
      <c r="C213" s="114" t="s">
        <v>16</v>
      </c>
      <c r="D213" s="117"/>
      <c r="E213" s="117"/>
      <c r="F213" s="114" t="s">
        <v>16</v>
      </c>
      <c r="G213" s="114"/>
      <c r="H213" s="114"/>
      <c r="I213" s="114"/>
      <c r="J213" s="114"/>
    </row>
    <row r="214" spans="1:10" s="125" customFormat="1" ht="54.95" customHeight="1" x14ac:dyDescent="0.2">
      <c r="A214" s="150" t="s">
        <v>270</v>
      </c>
      <c r="B214" s="151" t="s">
        <v>65</v>
      </c>
      <c r="C214" s="152" t="s">
        <v>227</v>
      </c>
      <c r="D214" s="152" t="s">
        <v>227</v>
      </c>
      <c r="E214" s="152" t="s">
        <v>227</v>
      </c>
      <c r="F214" s="152" t="s">
        <v>38</v>
      </c>
      <c r="G214" s="152" t="s">
        <v>790</v>
      </c>
      <c r="H214" s="152" t="s">
        <v>228</v>
      </c>
      <c r="I214" s="152" t="s">
        <v>21</v>
      </c>
      <c r="J214" s="152" t="s">
        <v>66</v>
      </c>
    </row>
    <row r="215" spans="1:10" ht="12.75" customHeight="1" x14ac:dyDescent="0.2">
      <c r="A215" s="146" t="s">
        <v>369</v>
      </c>
      <c r="B215" s="147"/>
      <c r="C215" s="147"/>
      <c r="D215" s="147" t="s">
        <v>194</v>
      </c>
      <c r="E215" s="147" t="s">
        <v>197</v>
      </c>
      <c r="F215" s="147"/>
      <c r="G215" s="147" t="s">
        <v>199</v>
      </c>
      <c r="H215" s="147" t="s">
        <v>196</v>
      </c>
      <c r="I215" s="147"/>
      <c r="J215" s="148"/>
    </row>
    <row r="216" spans="1:10" x14ac:dyDescent="0.2">
      <c r="A216" s="145" t="s">
        <v>319</v>
      </c>
      <c r="B216" s="59">
        <v>167</v>
      </c>
      <c r="C216" s="60">
        <v>48</v>
      </c>
      <c r="D216" s="61">
        <v>41</v>
      </c>
      <c r="E216" s="61">
        <v>7</v>
      </c>
      <c r="F216" s="60">
        <v>106</v>
      </c>
      <c r="G216" s="61">
        <v>86</v>
      </c>
      <c r="H216" s="61">
        <v>20</v>
      </c>
      <c r="I216" s="60">
        <v>0</v>
      </c>
      <c r="J216" s="62">
        <v>13</v>
      </c>
    </row>
    <row r="217" spans="1:10" x14ac:dyDescent="0.2">
      <c r="A217" s="145" t="s">
        <v>130</v>
      </c>
      <c r="B217" s="59">
        <v>263</v>
      </c>
      <c r="C217" s="60">
        <v>82</v>
      </c>
      <c r="D217" s="61">
        <v>71</v>
      </c>
      <c r="E217" s="61">
        <v>11</v>
      </c>
      <c r="F217" s="60">
        <v>170</v>
      </c>
      <c r="G217" s="61">
        <v>141</v>
      </c>
      <c r="H217" s="61">
        <v>29</v>
      </c>
      <c r="I217" s="60">
        <v>0</v>
      </c>
      <c r="J217" s="62">
        <v>11</v>
      </c>
    </row>
    <row r="218" spans="1:10" x14ac:dyDescent="0.2">
      <c r="A218" s="145" t="s">
        <v>131</v>
      </c>
      <c r="B218" s="59">
        <v>240</v>
      </c>
      <c r="C218" s="60">
        <v>63</v>
      </c>
      <c r="D218" s="61">
        <v>57</v>
      </c>
      <c r="E218" s="61">
        <v>6</v>
      </c>
      <c r="F218" s="60">
        <v>165</v>
      </c>
      <c r="G218" s="61">
        <v>142</v>
      </c>
      <c r="H218" s="61">
        <v>23</v>
      </c>
      <c r="I218" s="60">
        <v>0</v>
      </c>
      <c r="J218" s="62">
        <v>12</v>
      </c>
    </row>
    <row r="219" spans="1:10" x14ac:dyDescent="0.2">
      <c r="A219" s="145" t="s">
        <v>159</v>
      </c>
      <c r="B219" s="59">
        <v>361</v>
      </c>
      <c r="C219" s="60">
        <v>90</v>
      </c>
      <c r="D219" s="61">
        <v>84</v>
      </c>
      <c r="E219" s="61">
        <v>6</v>
      </c>
      <c r="F219" s="60">
        <v>239</v>
      </c>
      <c r="G219" s="61">
        <v>212</v>
      </c>
      <c r="H219" s="61">
        <v>27</v>
      </c>
      <c r="I219" s="60">
        <v>0</v>
      </c>
      <c r="J219" s="62">
        <v>32</v>
      </c>
    </row>
    <row r="220" spans="1:10" x14ac:dyDescent="0.2">
      <c r="A220" s="145" t="s">
        <v>320</v>
      </c>
      <c r="B220" s="59">
        <v>385</v>
      </c>
      <c r="C220" s="60">
        <v>90</v>
      </c>
      <c r="D220" s="61">
        <v>81</v>
      </c>
      <c r="E220" s="61">
        <v>9</v>
      </c>
      <c r="F220" s="60">
        <v>260</v>
      </c>
      <c r="G220" s="61">
        <v>211</v>
      </c>
      <c r="H220" s="61">
        <v>49</v>
      </c>
      <c r="I220" s="60">
        <v>0</v>
      </c>
      <c r="J220" s="62">
        <v>35</v>
      </c>
    </row>
    <row r="221" spans="1:10" x14ac:dyDescent="0.2">
      <c r="A221" s="124" t="s">
        <v>16</v>
      </c>
      <c r="B221" s="60">
        <f t="shared" ref="B221:J221" si="18">SUM(B216:B220)</f>
        <v>1416</v>
      </c>
      <c r="C221" s="60">
        <f t="shared" si="18"/>
        <v>373</v>
      </c>
      <c r="D221" s="60">
        <f t="shared" si="18"/>
        <v>334</v>
      </c>
      <c r="E221" s="60">
        <f t="shared" si="18"/>
        <v>39</v>
      </c>
      <c r="F221" s="60">
        <f t="shared" si="18"/>
        <v>940</v>
      </c>
      <c r="G221" s="60">
        <f t="shared" si="18"/>
        <v>792</v>
      </c>
      <c r="H221" s="60">
        <f t="shared" si="18"/>
        <v>148</v>
      </c>
      <c r="I221" s="60">
        <f t="shared" si="18"/>
        <v>0</v>
      </c>
      <c r="J221" s="126">
        <f t="shared" si="18"/>
        <v>103</v>
      </c>
    </row>
    <row r="222" spans="1:10" x14ac:dyDescent="0.2">
      <c r="A222" s="131"/>
      <c r="B222" s="132"/>
      <c r="C222" s="132"/>
      <c r="D222" s="132"/>
      <c r="E222" s="132"/>
      <c r="F222" s="132"/>
      <c r="G222" s="132"/>
      <c r="H222" s="132"/>
      <c r="I222" s="132"/>
      <c r="J222" s="131"/>
    </row>
    <row r="223" spans="1:10" x14ac:dyDescent="0.2">
      <c r="A223" s="116"/>
      <c r="B223" s="104"/>
      <c r="C223" s="114" t="s">
        <v>16</v>
      </c>
      <c r="D223" s="117"/>
      <c r="E223" s="117"/>
      <c r="F223" s="114" t="s">
        <v>16</v>
      </c>
      <c r="G223" s="114"/>
      <c r="H223" s="114"/>
      <c r="I223" s="114"/>
      <c r="J223" s="114"/>
    </row>
    <row r="224" spans="1:10" s="125" customFormat="1" ht="54.95" customHeight="1" x14ac:dyDescent="0.2">
      <c r="A224" s="150" t="s">
        <v>271</v>
      </c>
      <c r="B224" s="151" t="s">
        <v>65</v>
      </c>
      <c r="C224" s="152" t="s">
        <v>225</v>
      </c>
      <c r="D224" s="152" t="s">
        <v>225</v>
      </c>
      <c r="E224" s="152" t="s">
        <v>225</v>
      </c>
      <c r="F224" s="152" t="s">
        <v>39</v>
      </c>
      <c r="G224" s="152" t="s">
        <v>791</v>
      </c>
      <c r="H224" s="152" t="s">
        <v>226</v>
      </c>
      <c r="I224" s="152" t="s">
        <v>21</v>
      </c>
      <c r="J224" s="152" t="s">
        <v>66</v>
      </c>
    </row>
    <row r="225" spans="1:11" ht="12.75" customHeight="1" x14ac:dyDescent="0.2">
      <c r="A225" s="146" t="s">
        <v>369</v>
      </c>
      <c r="B225" s="147"/>
      <c r="C225" s="147"/>
      <c r="D225" s="147" t="s">
        <v>194</v>
      </c>
      <c r="E225" s="147" t="s">
        <v>195</v>
      </c>
      <c r="F225" s="147"/>
      <c r="G225" s="147" t="s">
        <v>199</v>
      </c>
      <c r="H225" s="147" t="s">
        <v>196</v>
      </c>
      <c r="I225" s="147"/>
      <c r="J225" s="148"/>
    </row>
    <row r="226" spans="1:11" x14ac:dyDescent="0.2">
      <c r="A226" s="145" t="s">
        <v>321</v>
      </c>
      <c r="B226" s="59">
        <v>403</v>
      </c>
      <c r="C226" s="60">
        <v>148</v>
      </c>
      <c r="D226" s="61">
        <v>122</v>
      </c>
      <c r="E226" s="61">
        <v>26</v>
      </c>
      <c r="F226" s="60">
        <v>243</v>
      </c>
      <c r="G226" s="61">
        <v>212</v>
      </c>
      <c r="H226" s="61">
        <v>31</v>
      </c>
      <c r="I226" s="60">
        <v>0</v>
      </c>
      <c r="J226" s="62">
        <v>12</v>
      </c>
    </row>
    <row r="227" spans="1:11" x14ac:dyDescent="0.2">
      <c r="A227" s="145" t="s">
        <v>83</v>
      </c>
      <c r="B227" s="59">
        <v>229</v>
      </c>
      <c r="C227" s="60">
        <v>61</v>
      </c>
      <c r="D227" s="61">
        <v>46</v>
      </c>
      <c r="E227" s="61">
        <v>15</v>
      </c>
      <c r="F227" s="60">
        <v>158</v>
      </c>
      <c r="G227" s="61">
        <v>136</v>
      </c>
      <c r="H227" s="61">
        <v>22</v>
      </c>
      <c r="I227" s="60">
        <v>0</v>
      </c>
      <c r="J227" s="62">
        <v>10</v>
      </c>
    </row>
    <row r="228" spans="1:11" x14ac:dyDescent="0.2">
      <c r="A228" s="145" t="s">
        <v>322</v>
      </c>
      <c r="B228" s="59">
        <v>163</v>
      </c>
      <c r="C228" s="60">
        <v>59</v>
      </c>
      <c r="D228" s="61">
        <v>51</v>
      </c>
      <c r="E228" s="61">
        <v>8</v>
      </c>
      <c r="F228" s="60">
        <v>97</v>
      </c>
      <c r="G228" s="61">
        <v>82</v>
      </c>
      <c r="H228" s="61">
        <v>15</v>
      </c>
      <c r="I228" s="60">
        <v>0</v>
      </c>
      <c r="J228" s="62">
        <v>7</v>
      </c>
    </row>
    <row r="229" spans="1:11" x14ac:dyDescent="0.2">
      <c r="A229" s="145" t="s">
        <v>323</v>
      </c>
      <c r="B229" s="59">
        <v>99</v>
      </c>
      <c r="C229" s="60">
        <v>30</v>
      </c>
      <c r="D229" s="61">
        <v>23</v>
      </c>
      <c r="E229" s="61">
        <v>7</v>
      </c>
      <c r="F229" s="60">
        <v>61</v>
      </c>
      <c r="G229" s="61">
        <v>51</v>
      </c>
      <c r="H229" s="61">
        <v>10</v>
      </c>
      <c r="I229" s="60">
        <v>0</v>
      </c>
      <c r="J229" s="62">
        <v>8</v>
      </c>
    </row>
    <row r="230" spans="1:11" x14ac:dyDescent="0.2">
      <c r="A230" s="145" t="s">
        <v>182</v>
      </c>
      <c r="B230" s="59">
        <v>340</v>
      </c>
      <c r="C230" s="60">
        <v>57</v>
      </c>
      <c r="D230" s="61">
        <v>38</v>
      </c>
      <c r="E230" s="61">
        <v>19</v>
      </c>
      <c r="F230" s="60">
        <v>267</v>
      </c>
      <c r="G230" s="61">
        <v>226</v>
      </c>
      <c r="H230" s="61">
        <v>41</v>
      </c>
      <c r="I230" s="60">
        <v>0</v>
      </c>
      <c r="J230" s="62">
        <v>16</v>
      </c>
    </row>
    <row r="231" spans="1:11" x14ac:dyDescent="0.2">
      <c r="A231" s="124" t="s">
        <v>16</v>
      </c>
      <c r="B231" s="60">
        <f t="shared" ref="B231:J231" si="19">SUM(B226:B230)</f>
        <v>1234</v>
      </c>
      <c r="C231" s="60">
        <f t="shared" si="19"/>
        <v>355</v>
      </c>
      <c r="D231" s="60">
        <f t="shared" si="19"/>
        <v>280</v>
      </c>
      <c r="E231" s="60">
        <f t="shared" si="19"/>
        <v>75</v>
      </c>
      <c r="F231" s="60">
        <f t="shared" si="19"/>
        <v>826</v>
      </c>
      <c r="G231" s="60">
        <f t="shared" si="19"/>
        <v>707</v>
      </c>
      <c r="H231" s="60">
        <f t="shared" si="19"/>
        <v>119</v>
      </c>
      <c r="I231" s="60">
        <f t="shared" si="19"/>
        <v>0</v>
      </c>
      <c r="J231" s="126">
        <f t="shared" si="19"/>
        <v>53</v>
      </c>
    </row>
    <row r="232" spans="1:11" x14ac:dyDescent="0.2">
      <c r="A232" s="131"/>
      <c r="B232" s="132"/>
      <c r="C232" s="132"/>
      <c r="D232" s="132"/>
      <c r="E232" s="132"/>
      <c r="F232" s="132"/>
      <c r="G232" s="132"/>
      <c r="H232" s="132"/>
      <c r="I232" s="132"/>
      <c r="J232" s="131"/>
    </row>
    <row r="233" spans="1:11" x14ac:dyDescent="0.2">
      <c r="A233" s="116"/>
      <c r="B233" s="104"/>
      <c r="C233" s="114" t="s">
        <v>16</v>
      </c>
      <c r="D233" s="117"/>
      <c r="E233" s="117"/>
      <c r="F233" s="114"/>
      <c r="G233" s="114" t="s">
        <v>16</v>
      </c>
      <c r="H233" s="114"/>
      <c r="I233" s="114"/>
      <c r="J233" s="114"/>
      <c r="K233" s="114"/>
    </row>
    <row r="234" spans="1:11" s="133" customFormat="1" ht="54.95" customHeight="1" x14ac:dyDescent="0.2">
      <c r="A234" s="150" t="s">
        <v>272</v>
      </c>
      <c r="B234" s="151" t="s">
        <v>65</v>
      </c>
      <c r="C234" s="152" t="s">
        <v>40</v>
      </c>
      <c r="D234" s="152" t="s">
        <v>40</v>
      </c>
      <c r="E234" s="152" t="s">
        <v>40</v>
      </c>
      <c r="F234" s="152" t="s">
        <v>223</v>
      </c>
      <c r="G234" s="152" t="s">
        <v>41</v>
      </c>
      <c r="H234" s="152" t="s">
        <v>792</v>
      </c>
      <c r="I234" s="152" t="s">
        <v>41</v>
      </c>
      <c r="J234" s="152" t="s">
        <v>21</v>
      </c>
      <c r="K234" s="152" t="s">
        <v>66</v>
      </c>
    </row>
    <row r="235" spans="1:11" ht="12.75" customHeight="1" x14ac:dyDescent="0.2">
      <c r="A235" s="146" t="s">
        <v>369</v>
      </c>
      <c r="B235" s="147"/>
      <c r="C235" s="147"/>
      <c r="D235" s="147" t="s">
        <v>194</v>
      </c>
      <c r="E235" s="147" t="s">
        <v>221</v>
      </c>
      <c r="F235" s="147" t="s">
        <v>197</v>
      </c>
      <c r="G235" s="147"/>
      <c r="H235" s="147" t="s">
        <v>199</v>
      </c>
      <c r="I235" s="147" t="s">
        <v>224</v>
      </c>
      <c r="J235" s="147"/>
      <c r="K235" s="148"/>
    </row>
    <row r="236" spans="1:11" x14ac:dyDescent="0.2">
      <c r="A236" s="145" t="s">
        <v>87</v>
      </c>
      <c r="B236" s="59">
        <v>206</v>
      </c>
      <c r="C236" s="60">
        <v>40</v>
      </c>
      <c r="D236" s="61">
        <v>27</v>
      </c>
      <c r="E236" s="61">
        <v>12</v>
      </c>
      <c r="F236" s="61">
        <v>1</v>
      </c>
      <c r="G236" s="60">
        <v>162</v>
      </c>
      <c r="H236" s="61">
        <v>153</v>
      </c>
      <c r="I236" s="61">
        <v>9</v>
      </c>
      <c r="J236" s="60">
        <v>0</v>
      </c>
      <c r="K236" s="62">
        <v>4</v>
      </c>
    </row>
    <row r="237" spans="1:11" x14ac:dyDescent="0.2">
      <c r="A237" s="145" t="s">
        <v>88</v>
      </c>
      <c r="B237" s="59">
        <v>113</v>
      </c>
      <c r="C237" s="60">
        <v>23</v>
      </c>
      <c r="D237" s="61">
        <v>14</v>
      </c>
      <c r="E237" s="61">
        <v>8</v>
      </c>
      <c r="F237" s="61">
        <v>1</v>
      </c>
      <c r="G237" s="60">
        <v>88</v>
      </c>
      <c r="H237" s="61">
        <v>78</v>
      </c>
      <c r="I237" s="61">
        <v>10</v>
      </c>
      <c r="J237" s="60">
        <v>0</v>
      </c>
      <c r="K237" s="62">
        <v>2</v>
      </c>
    </row>
    <row r="238" spans="1:11" x14ac:dyDescent="0.2">
      <c r="A238" s="145" t="s">
        <v>119</v>
      </c>
      <c r="B238" s="59">
        <v>157</v>
      </c>
      <c r="C238" s="60">
        <v>47</v>
      </c>
      <c r="D238" s="61">
        <v>31</v>
      </c>
      <c r="E238" s="61">
        <v>11</v>
      </c>
      <c r="F238" s="61">
        <v>5</v>
      </c>
      <c r="G238" s="60">
        <v>108</v>
      </c>
      <c r="H238" s="61">
        <v>100</v>
      </c>
      <c r="I238" s="61">
        <v>8</v>
      </c>
      <c r="J238" s="60">
        <v>0</v>
      </c>
      <c r="K238" s="62">
        <v>2</v>
      </c>
    </row>
    <row r="239" spans="1:11" x14ac:dyDescent="0.2">
      <c r="A239" s="145" t="s">
        <v>158</v>
      </c>
      <c r="B239" s="59">
        <v>277</v>
      </c>
      <c r="C239" s="60">
        <v>122</v>
      </c>
      <c r="D239" s="61">
        <v>75</v>
      </c>
      <c r="E239" s="61">
        <v>40</v>
      </c>
      <c r="F239" s="61">
        <v>7</v>
      </c>
      <c r="G239" s="60">
        <v>141</v>
      </c>
      <c r="H239" s="61">
        <v>121</v>
      </c>
      <c r="I239" s="61">
        <v>20</v>
      </c>
      <c r="J239" s="60">
        <v>0</v>
      </c>
      <c r="K239" s="62">
        <v>14</v>
      </c>
    </row>
    <row r="240" spans="1:11" x14ac:dyDescent="0.2">
      <c r="A240" s="145" t="s">
        <v>324</v>
      </c>
      <c r="B240" s="59">
        <v>164</v>
      </c>
      <c r="C240" s="60">
        <v>74</v>
      </c>
      <c r="D240" s="61">
        <v>53</v>
      </c>
      <c r="E240" s="61">
        <v>14</v>
      </c>
      <c r="F240" s="61">
        <v>7</v>
      </c>
      <c r="G240" s="60">
        <v>87</v>
      </c>
      <c r="H240" s="61">
        <v>69</v>
      </c>
      <c r="I240" s="61">
        <v>18</v>
      </c>
      <c r="J240" s="60">
        <v>0</v>
      </c>
      <c r="K240" s="62">
        <v>3</v>
      </c>
    </row>
    <row r="241" spans="1:11" x14ac:dyDescent="0.2">
      <c r="A241" s="145" t="s">
        <v>178</v>
      </c>
      <c r="B241" s="59">
        <v>130</v>
      </c>
      <c r="C241" s="60">
        <v>70</v>
      </c>
      <c r="D241" s="61">
        <v>54</v>
      </c>
      <c r="E241" s="61">
        <v>11</v>
      </c>
      <c r="F241" s="61">
        <v>5</v>
      </c>
      <c r="G241" s="60">
        <v>52</v>
      </c>
      <c r="H241" s="61">
        <v>48</v>
      </c>
      <c r="I241" s="61">
        <v>4</v>
      </c>
      <c r="J241" s="60">
        <v>1</v>
      </c>
      <c r="K241" s="62">
        <v>7</v>
      </c>
    </row>
    <row r="242" spans="1:11" x14ac:dyDescent="0.2">
      <c r="A242" s="124" t="s">
        <v>16</v>
      </c>
      <c r="B242" s="60">
        <f t="shared" ref="B242:K242" si="20">SUM(B236:B241)</f>
        <v>1047</v>
      </c>
      <c r="C242" s="60">
        <f t="shared" si="20"/>
        <v>376</v>
      </c>
      <c r="D242" s="60">
        <f t="shared" si="20"/>
        <v>254</v>
      </c>
      <c r="E242" s="60">
        <f t="shared" si="20"/>
        <v>96</v>
      </c>
      <c r="F242" s="60">
        <f t="shared" si="20"/>
        <v>26</v>
      </c>
      <c r="G242" s="60">
        <f t="shared" si="20"/>
        <v>638</v>
      </c>
      <c r="H242" s="60">
        <f t="shared" si="20"/>
        <v>569</v>
      </c>
      <c r="I242" s="60">
        <f t="shared" si="20"/>
        <v>69</v>
      </c>
      <c r="J242" s="60">
        <f t="shared" si="20"/>
        <v>1</v>
      </c>
      <c r="K242" s="126">
        <f t="shared" si="20"/>
        <v>32</v>
      </c>
    </row>
    <row r="243" spans="1:11" x14ac:dyDescent="0.2">
      <c r="A243" s="131"/>
      <c r="B243" s="132"/>
      <c r="C243" s="132"/>
      <c r="D243" s="132"/>
      <c r="E243" s="132"/>
      <c r="F243" s="132"/>
      <c r="G243" s="132"/>
      <c r="H243" s="132"/>
      <c r="I243" s="132"/>
      <c r="J243" s="132"/>
      <c r="K243" s="131"/>
    </row>
    <row r="244" spans="1:11" x14ac:dyDescent="0.2">
      <c r="A244" s="116"/>
      <c r="B244" s="104"/>
      <c r="C244" s="114" t="s">
        <v>16</v>
      </c>
      <c r="D244" s="117"/>
      <c r="E244" s="117"/>
      <c r="F244" s="114"/>
      <c r="G244" s="114"/>
      <c r="H244" s="132"/>
      <c r="I244" s="132"/>
      <c r="J244" s="132"/>
      <c r="K244" s="131"/>
    </row>
    <row r="245" spans="1:11" s="125" customFormat="1" ht="54.95" customHeight="1" x14ac:dyDescent="0.2">
      <c r="A245" s="150" t="s">
        <v>273</v>
      </c>
      <c r="B245" s="151" t="s">
        <v>65</v>
      </c>
      <c r="C245" s="152" t="s">
        <v>222</v>
      </c>
      <c r="D245" s="152" t="s">
        <v>793</v>
      </c>
      <c r="E245" s="152" t="s">
        <v>222</v>
      </c>
      <c r="F245" s="152" t="s">
        <v>21</v>
      </c>
      <c r="G245" s="152" t="s">
        <v>66</v>
      </c>
    </row>
    <row r="246" spans="1:11" ht="12.75" customHeight="1" x14ac:dyDescent="0.2">
      <c r="A246" s="146" t="s">
        <v>369</v>
      </c>
      <c r="B246" s="147"/>
      <c r="C246" s="147"/>
      <c r="D246" s="147" t="s">
        <v>199</v>
      </c>
      <c r="E246" s="147" t="s">
        <v>196</v>
      </c>
      <c r="F246" s="147"/>
      <c r="G246" s="148"/>
    </row>
    <row r="247" spans="1:11" x14ac:dyDescent="0.2">
      <c r="A247" s="145" t="s">
        <v>325</v>
      </c>
      <c r="B247" s="59">
        <v>74</v>
      </c>
      <c r="C247" s="60">
        <v>60</v>
      </c>
      <c r="D247" s="61">
        <v>47</v>
      </c>
      <c r="E247" s="61">
        <v>13</v>
      </c>
      <c r="F247" s="60">
        <v>0</v>
      </c>
      <c r="G247" s="62">
        <v>14</v>
      </c>
    </row>
    <row r="248" spans="1:11" x14ac:dyDescent="0.2">
      <c r="A248" s="145" t="s">
        <v>187</v>
      </c>
      <c r="B248" s="59">
        <v>329</v>
      </c>
      <c r="C248" s="60">
        <v>257</v>
      </c>
      <c r="D248" s="61">
        <v>223</v>
      </c>
      <c r="E248" s="61">
        <v>34</v>
      </c>
      <c r="F248" s="60">
        <v>0</v>
      </c>
      <c r="G248" s="62">
        <v>72</v>
      </c>
    </row>
    <row r="249" spans="1:11" x14ac:dyDescent="0.2">
      <c r="A249" s="145" t="s">
        <v>188</v>
      </c>
      <c r="B249" s="59">
        <v>285</v>
      </c>
      <c r="C249" s="60">
        <v>210</v>
      </c>
      <c r="D249" s="61">
        <v>169</v>
      </c>
      <c r="E249" s="61">
        <v>41</v>
      </c>
      <c r="F249" s="60">
        <v>0</v>
      </c>
      <c r="G249" s="62">
        <v>75</v>
      </c>
    </row>
    <row r="250" spans="1:11" x14ac:dyDescent="0.2">
      <c r="A250" s="145" t="s">
        <v>189</v>
      </c>
      <c r="B250" s="59">
        <v>381</v>
      </c>
      <c r="C250" s="60">
        <v>311</v>
      </c>
      <c r="D250" s="61">
        <v>251</v>
      </c>
      <c r="E250" s="61">
        <v>60</v>
      </c>
      <c r="F250" s="60">
        <v>2</v>
      </c>
      <c r="G250" s="62">
        <v>68</v>
      </c>
    </row>
    <row r="251" spans="1:11" x14ac:dyDescent="0.2">
      <c r="A251" s="145" t="s">
        <v>190</v>
      </c>
      <c r="B251" s="59">
        <v>535</v>
      </c>
      <c r="C251" s="60">
        <v>406</v>
      </c>
      <c r="D251" s="61">
        <v>343</v>
      </c>
      <c r="E251" s="61">
        <v>63</v>
      </c>
      <c r="F251" s="60">
        <v>1</v>
      </c>
      <c r="G251" s="62">
        <v>128</v>
      </c>
    </row>
    <row r="252" spans="1:11" x14ac:dyDescent="0.2">
      <c r="A252" s="124" t="s">
        <v>16</v>
      </c>
      <c r="B252" s="60">
        <f t="shared" ref="B252:G252" si="21">SUM(B247:B251)</f>
        <v>1604</v>
      </c>
      <c r="C252" s="60">
        <f t="shared" si="21"/>
        <v>1244</v>
      </c>
      <c r="D252" s="60">
        <f t="shared" si="21"/>
        <v>1033</v>
      </c>
      <c r="E252" s="60">
        <f t="shared" si="21"/>
        <v>211</v>
      </c>
      <c r="F252" s="60">
        <f t="shared" si="21"/>
        <v>3</v>
      </c>
      <c r="G252" s="126">
        <f t="shared" si="21"/>
        <v>357</v>
      </c>
    </row>
    <row r="253" spans="1:11" x14ac:dyDescent="0.2">
      <c r="A253" s="131"/>
      <c r="B253" s="132"/>
      <c r="C253" s="132"/>
      <c r="D253" s="132"/>
      <c r="E253" s="132"/>
      <c r="F253" s="132"/>
      <c r="G253" s="131"/>
    </row>
    <row r="254" spans="1:11" x14ac:dyDescent="0.2">
      <c r="A254" s="116"/>
      <c r="B254" s="104"/>
      <c r="C254" s="114" t="s">
        <v>16</v>
      </c>
      <c r="D254" s="117"/>
      <c r="E254" s="117"/>
      <c r="F254" s="114"/>
      <c r="G254" s="114"/>
      <c r="H254" s="114"/>
      <c r="I254" s="114"/>
    </row>
    <row r="255" spans="1:11" s="125" customFormat="1" ht="54.95" customHeight="1" x14ac:dyDescent="0.2">
      <c r="A255" s="150" t="s">
        <v>274</v>
      </c>
      <c r="B255" s="151" t="s">
        <v>65</v>
      </c>
      <c r="C255" s="152" t="s">
        <v>42</v>
      </c>
      <c r="D255" s="152" t="s">
        <v>794</v>
      </c>
      <c r="E255" s="152" t="s">
        <v>42</v>
      </c>
      <c r="F255" s="152" t="s">
        <v>220</v>
      </c>
      <c r="G255" s="152" t="s">
        <v>220</v>
      </c>
      <c r="H255" s="152" t="s">
        <v>21</v>
      </c>
      <c r="I255" s="152" t="s">
        <v>66</v>
      </c>
    </row>
    <row r="256" spans="1:11" ht="12.75" customHeight="1" x14ac:dyDescent="0.2">
      <c r="A256" s="146" t="s">
        <v>369</v>
      </c>
      <c r="B256" s="147"/>
      <c r="C256" s="147"/>
      <c r="D256" s="147" t="s">
        <v>194</v>
      </c>
      <c r="E256" s="147" t="s">
        <v>221</v>
      </c>
      <c r="F256" s="147" t="s">
        <v>196</v>
      </c>
      <c r="G256" s="147" t="s">
        <v>197</v>
      </c>
      <c r="H256" s="147"/>
      <c r="I256" s="148"/>
    </row>
    <row r="257" spans="1:9" x14ac:dyDescent="0.2">
      <c r="A257" s="145" t="s">
        <v>332</v>
      </c>
      <c r="B257" s="59">
        <v>352</v>
      </c>
      <c r="C257" s="60">
        <v>275</v>
      </c>
      <c r="D257" s="61">
        <v>166</v>
      </c>
      <c r="E257" s="61">
        <v>59</v>
      </c>
      <c r="F257" s="61">
        <v>42</v>
      </c>
      <c r="G257" s="61">
        <v>8</v>
      </c>
      <c r="H257" s="60">
        <v>1</v>
      </c>
      <c r="I257" s="62">
        <v>76</v>
      </c>
    </row>
    <row r="258" spans="1:9" x14ac:dyDescent="0.2">
      <c r="A258" s="145" t="s">
        <v>333</v>
      </c>
      <c r="B258" s="59">
        <v>303</v>
      </c>
      <c r="C258" s="60">
        <v>236</v>
      </c>
      <c r="D258" s="61">
        <v>130</v>
      </c>
      <c r="E258" s="61">
        <v>37</v>
      </c>
      <c r="F258" s="61">
        <v>57</v>
      </c>
      <c r="G258" s="61">
        <v>12</v>
      </c>
      <c r="H258" s="60">
        <v>1</v>
      </c>
      <c r="I258" s="62">
        <v>66</v>
      </c>
    </row>
    <row r="259" spans="1:9" x14ac:dyDescent="0.2">
      <c r="A259" s="145" t="s">
        <v>334</v>
      </c>
      <c r="B259" s="59">
        <v>368</v>
      </c>
      <c r="C259" s="60">
        <v>299</v>
      </c>
      <c r="D259" s="61">
        <v>204</v>
      </c>
      <c r="E259" s="61">
        <v>46</v>
      </c>
      <c r="F259" s="61">
        <v>41</v>
      </c>
      <c r="G259" s="61">
        <v>8</v>
      </c>
      <c r="H259" s="60">
        <v>1</v>
      </c>
      <c r="I259" s="62">
        <v>68</v>
      </c>
    </row>
    <row r="260" spans="1:9" x14ac:dyDescent="0.2">
      <c r="A260" s="124" t="s">
        <v>16</v>
      </c>
      <c r="B260" s="60">
        <f t="shared" ref="B260:I260" si="22">SUM(B257:B259)</f>
        <v>1023</v>
      </c>
      <c r="C260" s="60">
        <f t="shared" si="22"/>
        <v>810</v>
      </c>
      <c r="D260" s="60">
        <f t="shared" si="22"/>
        <v>500</v>
      </c>
      <c r="E260" s="60">
        <f t="shared" si="22"/>
        <v>142</v>
      </c>
      <c r="F260" s="60">
        <f t="shared" si="22"/>
        <v>140</v>
      </c>
      <c r="G260" s="60">
        <f t="shared" si="22"/>
        <v>28</v>
      </c>
      <c r="H260" s="60">
        <f t="shared" si="22"/>
        <v>3</v>
      </c>
      <c r="I260" s="126">
        <f t="shared" si="22"/>
        <v>210</v>
      </c>
    </row>
    <row r="261" spans="1:9" x14ac:dyDescent="0.2">
      <c r="A261" s="131"/>
      <c r="B261" s="132"/>
      <c r="C261" s="132"/>
      <c r="D261" s="132"/>
      <c r="E261" s="132"/>
      <c r="F261" s="132"/>
      <c r="G261" s="132"/>
      <c r="H261" s="132"/>
      <c r="I261" s="131"/>
    </row>
    <row r="262" spans="1:9" x14ac:dyDescent="0.2">
      <c r="A262" s="116"/>
      <c r="B262" s="104"/>
      <c r="C262" s="114" t="s">
        <v>16</v>
      </c>
      <c r="D262" s="114" t="s">
        <v>16</v>
      </c>
      <c r="E262" s="117"/>
      <c r="F262" s="114"/>
      <c r="G262" s="114"/>
      <c r="H262" s="114"/>
      <c r="I262" s="114"/>
    </row>
    <row r="263" spans="1:9" s="125" customFormat="1" ht="54.95" customHeight="1" x14ac:dyDescent="0.2">
      <c r="A263" s="150" t="s">
        <v>275</v>
      </c>
      <c r="B263" s="151" t="s">
        <v>65</v>
      </c>
      <c r="C263" s="152" t="s">
        <v>43</v>
      </c>
      <c r="D263" s="152" t="s">
        <v>219</v>
      </c>
      <c r="E263" s="152" t="s">
        <v>772</v>
      </c>
      <c r="F263" s="152" t="s">
        <v>219</v>
      </c>
      <c r="G263" s="152" t="s">
        <v>219</v>
      </c>
      <c r="H263" s="152" t="s">
        <v>21</v>
      </c>
      <c r="I263" s="152" t="s">
        <v>66</v>
      </c>
    </row>
    <row r="264" spans="1:9" ht="12.75" customHeight="1" x14ac:dyDescent="0.2">
      <c r="A264" s="146" t="s">
        <v>369</v>
      </c>
      <c r="B264" s="147"/>
      <c r="C264" s="147" t="s">
        <v>194</v>
      </c>
      <c r="D264" s="147"/>
      <c r="E264" s="147" t="s">
        <v>199</v>
      </c>
      <c r="F264" s="147" t="s">
        <v>195</v>
      </c>
      <c r="G264" s="147" t="s">
        <v>196</v>
      </c>
      <c r="H264" s="147"/>
      <c r="I264" s="148"/>
    </row>
    <row r="265" spans="1:9" x14ac:dyDescent="0.2">
      <c r="A265" s="145" t="s">
        <v>163</v>
      </c>
      <c r="B265" s="59">
        <v>525</v>
      </c>
      <c r="C265" s="60">
        <v>131</v>
      </c>
      <c r="D265" s="60">
        <v>374</v>
      </c>
      <c r="E265" s="61">
        <v>273</v>
      </c>
      <c r="F265" s="61">
        <v>65</v>
      </c>
      <c r="G265" s="61">
        <v>36</v>
      </c>
      <c r="H265" s="60">
        <v>0</v>
      </c>
      <c r="I265" s="62">
        <v>20</v>
      </c>
    </row>
    <row r="266" spans="1:9" x14ac:dyDescent="0.2">
      <c r="A266" s="145" t="s">
        <v>331</v>
      </c>
      <c r="B266" s="59">
        <v>364</v>
      </c>
      <c r="C266" s="60">
        <v>125</v>
      </c>
      <c r="D266" s="60">
        <v>218</v>
      </c>
      <c r="E266" s="61">
        <v>164</v>
      </c>
      <c r="F266" s="61">
        <v>37</v>
      </c>
      <c r="G266" s="61">
        <v>17</v>
      </c>
      <c r="H266" s="60">
        <v>0</v>
      </c>
      <c r="I266" s="62">
        <v>21</v>
      </c>
    </row>
    <row r="267" spans="1:9" x14ac:dyDescent="0.2">
      <c r="A267" s="145" t="s">
        <v>330</v>
      </c>
      <c r="B267" s="59">
        <v>5</v>
      </c>
      <c r="C267" s="60">
        <v>0</v>
      </c>
      <c r="D267" s="60">
        <v>5</v>
      </c>
      <c r="E267" s="61">
        <v>3</v>
      </c>
      <c r="F267" s="61">
        <v>1</v>
      </c>
      <c r="G267" s="61">
        <v>1</v>
      </c>
      <c r="H267" s="60">
        <v>0</v>
      </c>
      <c r="I267" s="62">
        <v>0</v>
      </c>
    </row>
    <row r="268" spans="1:9" s="130" customFormat="1" x14ac:dyDescent="0.2">
      <c r="A268" s="124" t="s">
        <v>16</v>
      </c>
      <c r="B268" s="60">
        <f t="shared" ref="B268:I268" si="23">SUM(B265:B267)</f>
        <v>894</v>
      </c>
      <c r="C268" s="60">
        <f t="shared" si="23"/>
        <v>256</v>
      </c>
      <c r="D268" s="60">
        <f t="shared" si="23"/>
        <v>597</v>
      </c>
      <c r="E268" s="60">
        <f t="shared" si="23"/>
        <v>440</v>
      </c>
      <c r="F268" s="60">
        <f t="shared" si="23"/>
        <v>103</v>
      </c>
      <c r="G268" s="60">
        <f t="shared" si="23"/>
        <v>54</v>
      </c>
      <c r="H268" s="60">
        <f t="shared" si="23"/>
        <v>0</v>
      </c>
      <c r="I268" s="126">
        <f t="shared" si="23"/>
        <v>41</v>
      </c>
    </row>
    <row r="269" spans="1:9" s="130" customFormat="1" x14ac:dyDescent="0.2">
      <c r="A269" s="131"/>
      <c r="B269" s="132"/>
      <c r="C269" s="132"/>
      <c r="D269" s="132"/>
      <c r="E269" s="132"/>
      <c r="F269" s="132"/>
      <c r="G269" s="132"/>
      <c r="H269" s="132"/>
      <c r="I269" s="131"/>
    </row>
    <row r="270" spans="1:9" x14ac:dyDescent="0.2">
      <c r="A270" s="116"/>
      <c r="B270" s="104"/>
      <c r="C270" s="114" t="s">
        <v>16</v>
      </c>
      <c r="D270" s="114" t="s">
        <v>213</v>
      </c>
      <c r="E270" s="117"/>
      <c r="F270" s="114"/>
      <c r="G270" s="114" t="s">
        <v>16</v>
      </c>
      <c r="H270" s="114"/>
      <c r="I270" s="114"/>
    </row>
    <row r="271" spans="1:9" s="125" customFormat="1" ht="66.95" customHeight="1" x14ac:dyDescent="0.2">
      <c r="A271" s="150" t="s">
        <v>276</v>
      </c>
      <c r="B271" s="151" t="s">
        <v>65</v>
      </c>
      <c r="C271" s="152" t="s">
        <v>218</v>
      </c>
      <c r="D271" s="152" t="s">
        <v>771</v>
      </c>
      <c r="E271" s="152" t="s">
        <v>218</v>
      </c>
      <c r="F271" s="152" t="s">
        <v>218</v>
      </c>
      <c r="G271" s="152" t="s">
        <v>44</v>
      </c>
      <c r="H271" s="152" t="s">
        <v>21</v>
      </c>
      <c r="I271" s="152" t="s">
        <v>66</v>
      </c>
    </row>
    <row r="272" spans="1:9" ht="12.75" customHeight="1" x14ac:dyDescent="0.2">
      <c r="A272" s="146" t="s">
        <v>369</v>
      </c>
      <c r="B272" s="147"/>
      <c r="C272" s="147"/>
      <c r="D272" s="147" t="s">
        <v>194</v>
      </c>
      <c r="E272" s="147" t="s">
        <v>195</v>
      </c>
      <c r="F272" s="147" t="s">
        <v>196</v>
      </c>
      <c r="G272" s="147" t="s">
        <v>199</v>
      </c>
      <c r="H272" s="147"/>
      <c r="I272" s="148"/>
    </row>
    <row r="273" spans="1:9" x14ac:dyDescent="0.2">
      <c r="A273" s="145" t="s">
        <v>326</v>
      </c>
      <c r="B273" s="59">
        <v>449</v>
      </c>
      <c r="C273" s="60">
        <v>291</v>
      </c>
      <c r="D273" s="61">
        <v>226</v>
      </c>
      <c r="E273" s="61">
        <v>42</v>
      </c>
      <c r="F273" s="61">
        <v>23</v>
      </c>
      <c r="G273" s="60">
        <v>131</v>
      </c>
      <c r="H273" s="60">
        <v>0</v>
      </c>
      <c r="I273" s="62">
        <v>27</v>
      </c>
    </row>
    <row r="274" spans="1:9" x14ac:dyDescent="0.2">
      <c r="A274" s="145" t="s">
        <v>327</v>
      </c>
      <c r="B274" s="59">
        <v>321</v>
      </c>
      <c r="C274" s="60">
        <v>215</v>
      </c>
      <c r="D274" s="61">
        <v>169</v>
      </c>
      <c r="E274" s="61">
        <v>29</v>
      </c>
      <c r="F274" s="61">
        <v>17</v>
      </c>
      <c r="G274" s="60">
        <v>88</v>
      </c>
      <c r="H274" s="60">
        <v>0</v>
      </c>
      <c r="I274" s="62">
        <v>18</v>
      </c>
    </row>
    <row r="275" spans="1:9" x14ac:dyDescent="0.2">
      <c r="A275" s="145" t="s">
        <v>328</v>
      </c>
      <c r="B275" s="59">
        <v>320</v>
      </c>
      <c r="C275" s="60">
        <v>203</v>
      </c>
      <c r="D275" s="61">
        <v>147</v>
      </c>
      <c r="E275" s="61">
        <v>31</v>
      </c>
      <c r="F275" s="61">
        <v>25</v>
      </c>
      <c r="G275" s="60">
        <v>99</v>
      </c>
      <c r="H275" s="60">
        <v>0</v>
      </c>
      <c r="I275" s="62">
        <v>18</v>
      </c>
    </row>
    <row r="276" spans="1:9" x14ac:dyDescent="0.2">
      <c r="A276" s="145" t="s">
        <v>329</v>
      </c>
      <c r="B276" s="59">
        <v>81</v>
      </c>
      <c r="C276" s="60">
        <v>40</v>
      </c>
      <c r="D276" s="61">
        <v>25</v>
      </c>
      <c r="E276" s="61">
        <v>8</v>
      </c>
      <c r="F276" s="61">
        <v>7</v>
      </c>
      <c r="G276" s="60">
        <v>32</v>
      </c>
      <c r="H276" s="60">
        <v>0</v>
      </c>
      <c r="I276" s="62">
        <v>9</v>
      </c>
    </row>
    <row r="277" spans="1:9" s="130" customFormat="1" x14ac:dyDescent="0.2">
      <c r="A277" s="124" t="s">
        <v>16</v>
      </c>
      <c r="B277" s="60">
        <f t="shared" ref="B277:I277" si="24">SUM(B273:B276)</f>
        <v>1171</v>
      </c>
      <c r="C277" s="60">
        <f t="shared" si="24"/>
        <v>749</v>
      </c>
      <c r="D277" s="60">
        <f t="shared" si="24"/>
        <v>567</v>
      </c>
      <c r="E277" s="60">
        <f t="shared" si="24"/>
        <v>110</v>
      </c>
      <c r="F277" s="60">
        <f t="shared" si="24"/>
        <v>72</v>
      </c>
      <c r="G277" s="60">
        <f t="shared" si="24"/>
        <v>350</v>
      </c>
      <c r="H277" s="60">
        <f t="shared" si="24"/>
        <v>0</v>
      </c>
      <c r="I277" s="126">
        <f t="shared" si="24"/>
        <v>72</v>
      </c>
    </row>
  </sheetData>
  <phoneticPr fontId="2" type="noConversion"/>
  <printOptions horizontalCentered="1"/>
  <pageMargins left="0" right="0" top="0.75" bottom="0.25" header="0.25" footer="0.25"/>
  <pageSetup paperSize="5" orientation="portrait" r:id="rId1"/>
  <headerFooter alignWithMargins="0">
    <oddHeader>&amp;CChautauqua County Board of Elections
General Election November 3, 2009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workbookViewId="0">
      <selection activeCell="A2" sqref="A2"/>
    </sheetView>
  </sheetViews>
  <sheetFormatPr defaultRowHeight="11.25" x14ac:dyDescent="0.2"/>
  <cols>
    <col min="1" max="1" width="20.7109375" style="9" customWidth="1"/>
    <col min="2" max="12" width="7.7109375" style="9" customWidth="1"/>
    <col min="13" max="16384" width="9.140625" style="9"/>
  </cols>
  <sheetData>
    <row r="1" spans="1:10" x14ac:dyDescent="0.2">
      <c r="A1" s="95"/>
      <c r="B1" s="95"/>
      <c r="C1" s="114" t="s">
        <v>16</v>
      </c>
      <c r="D1" s="95"/>
      <c r="E1" s="95"/>
      <c r="F1" s="114" t="s">
        <v>16</v>
      </c>
      <c r="G1" s="95"/>
      <c r="H1" s="95"/>
      <c r="I1" s="95"/>
      <c r="J1" s="95"/>
    </row>
    <row r="2" spans="1:10" s="11" customFormat="1" ht="54.95" customHeight="1" x14ac:dyDescent="0.2">
      <c r="A2" s="96" t="s">
        <v>335</v>
      </c>
      <c r="B2" s="113" t="s">
        <v>65</v>
      </c>
      <c r="C2" s="97" t="s">
        <v>45</v>
      </c>
      <c r="D2" s="97" t="s">
        <v>754</v>
      </c>
      <c r="E2" s="97" t="s">
        <v>339</v>
      </c>
      <c r="F2" s="97" t="s">
        <v>46</v>
      </c>
      <c r="G2" s="97" t="s">
        <v>46</v>
      </c>
      <c r="H2" s="97" t="s">
        <v>341</v>
      </c>
      <c r="I2" s="97" t="s">
        <v>21</v>
      </c>
      <c r="J2" s="97" t="s">
        <v>66</v>
      </c>
    </row>
    <row r="3" spans="1:10" s="65" customFormat="1" ht="12.75" customHeight="1" x14ac:dyDescent="0.2">
      <c r="A3" s="109" t="s">
        <v>369</v>
      </c>
      <c r="B3" s="94"/>
      <c r="C3" s="94"/>
      <c r="D3" s="94" t="s">
        <v>232</v>
      </c>
      <c r="E3" s="94" t="s">
        <v>340</v>
      </c>
      <c r="F3" s="94"/>
      <c r="G3" s="94" t="s">
        <v>221</v>
      </c>
      <c r="H3" s="94" t="s">
        <v>342</v>
      </c>
      <c r="I3" s="94"/>
      <c r="J3" s="94"/>
    </row>
    <row r="4" spans="1:10" x14ac:dyDescent="0.2">
      <c r="A4" s="72" t="s">
        <v>91</v>
      </c>
      <c r="B4" s="73">
        <v>143</v>
      </c>
      <c r="C4" s="36">
        <v>104</v>
      </c>
      <c r="D4" s="37">
        <v>100</v>
      </c>
      <c r="E4" s="37">
        <v>4</v>
      </c>
      <c r="F4" s="36">
        <v>27</v>
      </c>
      <c r="G4" s="37">
        <v>23</v>
      </c>
      <c r="H4" s="37">
        <v>4</v>
      </c>
      <c r="I4" s="36">
        <v>0</v>
      </c>
      <c r="J4" s="37">
        <v>12</v>
      </c>
    </row>
    <row r="5" spans="1:10" x14ac:dyDescent="0.2">
      <c r="A5" s="72" t="s">
        <v>92</v>
      </c>
      <c r="B5" s="73">
        <v>268</v>
      </c>
      <c r="C5" s="36">
        <v>167</v>
      </c>
      <c r="D5" s="37">
        <v>150</v>
      </c>
      <c r="E5" s="37">
        <v>17</v>
      </c>
      <c r="F5" s="36">
        <v>86</v>
      </c>
      <c r="G5" s="37">
        <v>73</v>
      </c>
      <c r="H5" s="37">
        <v>13</v>
      </c>
      <c r="I5" s="36">
        <v>0</v>
      </c>
      <c r="J5" s="37">
        <v>15</v>
      </c>
    </row>
    <row r="6" spans="1:10" x14ac:dyDescent="0.2">
      <c r="A6" s="72" t="s">
        <v>93</v>
      </c>
      <c r="B6" s="73">
        <v>282</v>
      </c>
      <c r="C6" s="36">
        <v>180</v>
      </c>
      <c r="D6" s="37">
        <v>169</v>
      </c>
      <c r="E6" s="37">
        <v>11</v>
      </c>
      <c r="F6" s="36">
        <v>91</v>
      </c>
      <c r="G6" s="37">
        <v>79</v>
      </c>
      <c r="H6" s="37">
        <v>12</v>
      </c>
      <c r="I6" s="36">
        <v>0</v>
      </c>
      <c r="J6" s="37">
        <v>11</v>
      </c>
    </row>
    <row r="7" spans="1:10" x14ac:dyDescent="0.2">
      <c r="A7" s="74" t="s">
        <v>450</v>
      </c>
      <c r="B7" s="73">
        <f t="shared" ref="B7:J7" si="0">SUM(B4:B6)</f>
        <v>693</v>
      </c>
      <c r="C7" s="36">
        <f t="shared" si="0"/>
        <v>451</v>
      </c>
      <c r="D7" s="37">
        <f t="shared" si="0"/>
        <v>419</v>
      </c>
      <c r="E7" s="37">
        <f t="shared" si="0"/>
        <v>32</v>
      </c>
      <c r="F7" s="36">
        <f t="shared" si="0"/>
        <v>204</v>
      </c>
      <c r="G7" s="37">
        <f t="shared" si="0"/>
        <v>175</v>
      </c>
      <c r="H7" s="37">
        <f t="shared" si="0"/>
        <v>29</v>
      </c>
      <c r="I7" s="36">
        <f t="shared" si="0"/>
        <v>0</v>
      </c>
      <c r="J7" s="37">
        <f t="shared" si="0"/>
        <v>38</v>
      </c>
    </row>
    <row r="8" spans="1:10" x14ac:dyDescent="0.2">
      <c r="A8" s="72" t="s">
        <v>278</v>
      </c>
      <c r="B8" s="73">
        <v>218</v>
      </c>
      <c r="C8" s="36">
        <v>110</v>
      </c>
      <c r="D8" s="37">
        <v>100</v>
      </c>
      <c r="E8" s="37">
        <v>10</v>
      </c>
      <c r="F8" s="36">
        <v>92</v>
      </c>
      <c r="G8" s="37">
        <v>78</v>
      </c>
      <c r="H8" s="37">
        <v>14</v>
      </c>
      <c r="I8" s="36">
        <v>1</v>
      </c>
      <c r="J8" s="37">
        <v>15</v>
      </c>
    </row>
    <row r="9" spans="1:10" x14ac:dyDescent="0.2">
      <c r="A9" s="72" t="s">
        <v>95</v>
      </c>
      <c r="B9" s="73">
        <v>172</v>
      </c>
      <c r="C9" s="36">
        <v>96</v>
      </c>
      <c r="D9" s="37">
        <v>89</v>
      </c>
      <c r="E9" s="37">
        <v>7</v>
      </c>
      <c r="F9" s="36">
        <v>65</v>
      </c>
      <c r="G9" s="37">
        <v>61</v>
      </c>
      <c r="H9" s="37">
        <v>4</v>
      </c>
      <c r="I9" s="36">
        <v>0</v>
      </c>
      <c r="J9" s="37">
        <v>11</v>
      </c>
    </row>
    <row r="10" spans="1:10" x14ac:dyDescent="0.2">
      <c r="A10" s="72" t="s">
        <v>96</v>
      </c>
      <c r="B10" s="73">
        <v>291</v>
      </c>
      <c r="C10" s="36">
        <v>188</v>
      </c>
      <c r="D10" s="37">
        <v>172</v>
      </c>
      <c r="E10" s="37">
        <v>16</v>
      </c>
      <c r="F10" s="36">
        <v>83</v>
      </c>
      <c r="G10" s="37">
        <v>79</v>
      </c>
      <c r="H10" s="37">
        <v>4</v>
      </c>
      <c r="I10" s="36">
        <v>1</v>
      </c>
      <c r="J10" s="37">
        <v>19</v>
      </c>
    </row>
    <row r="11" spans="1:10" x14ac:dyDescent="0.2">
      <c r="A11" s="72" t="s">
        <v>97</v>
      </c>
      <c r="B11" s="73">
        <v>214</v>
      </c>
      <c r="C11" s="36">
        <v>119</v>
      </c>
      <c r="D11" s="37">
        <v>110</v>
      </c>
      <c r="E11" s="37">
        <v>9</v>
      </c>
      <c r="F11" s="36">
        <v>81</v>
      </c>
      <c r="G11" s="37">
        <v>74</v>
      </c>
      <c r="H11" s="37">
        <v>7</v>
      </c>
      <c r="I11" s="36">
        <v>0</v>
      </c>
      <c r="J11" s="37">
        <v>14</v>
      </c>
    </row>
    <row r="12" spans="1:10" x14ac:dyDescent="0.2">
      <c r="A12" s="74" t="s">
        <v>450</v>
      </c>
      <c r="B12" s="73">
        <f t="shared" ref="B12:J12" si="1">SUM(B8:B11)</f>
        <v>895</v>
      </c>
      <c r="C12" s="36">
        <f t="shared" si="1"/>
        <v>513</v>
      </c>
      <c r="D12" s="37">
        <f t="shared" si="1"/>
        <v>471</v>
      </c>
      <c r="E12" s="37">
        <f t="shared" si="1"/>
        <v>42</v>
      </c>
      <c r="F12" s="36">
        <f t="shared" si="1"/>
        <v>321</v>
      </c>
      <c r="G12" s="37">
        <f t="shared" si="1"/>
        <v>292</v>
      </c>
      <c r="H12" s="37">
        <f t="shared" si="1"/>
        <v>29</v>
      </c>
      <c r="I12" s="36">
        <f t="shared" si="1"/>
        <v>2</v>
      </c>
      <c r="J12" s="37">
        <f t="shared" si="1"/>
        <v>59</v>
      </c>
    </row>
    <row r="13" spans="1:10" x14ac:dyDescent="0.2">
      <c r="A13" s="72" t="s">
        <v>352</v>
      </c>
      <c r="B13" s="73">
        <v>99</v>
      </c>
      <c r="C13" s="36">
        <v>67</v>
      </c>
      <c r="D13" s="37">
        <v>62</v>
      </c>
      <c r="E13" s="37">
        <v>5</v>
      </c>
      <c r="F13" s="36">
        <v>27</v>
      </c>
      <c r="G13" s="37">
        <v>25</v>
      </c>
      <c r="H13" s="37">
        <v>2</v>
      </c>
      <c r="I13" s="36">
        <v>0</v>
      </c>
      <c r="J13" s="37">
        <v>5</v>
      </c>
    </row>
    <row r="14" spans="1:10" x14ac:dyDescent="0.2">
      <c r="A14" s="72" t="s">
        <v>99</v>
      </c>
      <c r="B14" s="73">
        <v>209</v>
      </c>
      <c r="C14" s="36">
        <v>117</v>
      </c>
      <c r="D14" s="37">
        <v>101</v>
      </c>
      <c r="E14" s="37">
        <v>16</v>
      </c>
      <c r="F14" s="36">
        <v>72</v>
      </c>
      <c r="G14" s="37">
        <v>62</v>
      </c>
      <c r="H14" s="37">
        <v>10</v>
      </c>
      <c r="I14" s="36">
        <v>1</v>
      </c>
      <c r="J14" s="37">
        <v>19</v>
      </c>
    </row>
    <row r="15" spans="1:10" x14ac:dyDescent="0.2">
      <c r="A15" s="72" t="s">
        <v>100</v>
      </c>
      <c r="B15" s="73">
        <v>266</v>
      </c>
      <c r="C15" s="36">
        <v>136</v>
      </c>
      <c r="D15" s="37">
        <v>117</v>
      </c>
      <c r="E15" s="37">
        <v>19</v>
      </c>
      <c r="F15" s="36">
        <v>107</v>
      </c>
      <c r="G15" s="37">
        <v>93</v>
      </c>
      <c r="H15" s="37">
        <v>14</v>
      </c>
      <c r="I15" s="36">
        <v>1</v>
      </c>
      <c r="J15" s="37">
        <v>22</v>
      </c>
    </row>
    <row r="16" spans="1:10" x14ac:dyDescent="0.2">
      <c r="A16" s="74" t="s">
        <v>450</v>
      </c>
      <c r="B16" s="73">
        <f t="shared" ref="B16:J16" si="2">SUM(B13:B15)</f>
        <v>574</v>
      </c>
      <c r="C16" s="36">
        <f t="shared" si="2"/>
        <v>320</v>
      </c>
      <c r="D16" s="37">
        <f t="shared" si="2"/>
        <v>280</v>
      </c>
      <c r="E16" s="37">
        <f t="shared" si="2"/>
        <v>40</v>
      </c>
      <c r="F16" s="36">
        <f t="shared" si="2"/>
        <v>206</v>
      </c>
      <c r="G16" s="37">
        <f t="shared" si="2"/>
        <v>180</v>
      </c>
      <c r="H16" s="37">
        <f t="shared" si="2"/>
        <v>26</v>
      </c>
      <c r="I16" s="36">
        <f t="shared" si="2"/>
        <v>2</v>
      </c>
      <c r="J16" s="37">
        <f t="shared" si="2"/>
        <v>46</v>
      </c>
    </row>
    <row r="17" spans="1:10" x14ac:dyDescent="0.2">
      <c r="A17" s="72" t="s">
        <v>101</v>
      </c>
      <c r="B17" s="73">
        <v>75</v>
      </c>
      <c r="C17" s="36">
        <v>57</v>
      </c>
      <c r="D17" s="37">
        <v>55</v>
      </c>
      <c r="E17" s="37">
        <v>2</v>
      </c>
      <c r="F17" s="36">
        <v>9</v>
      </c>
      <c r="G17" s="37">
        <v>8</v>
      </c>
      <c r="H17" s="37">
        <v>1</v>
      </c>
      <c r="I17" s="36">
        <v>0</v>
      </c>
      <c r="J17" s="37">
        <v>9</v>
      </c>
    </row>
    <row r="18" spans="1:10" x14ac:dyDescent="0.2">
      <c r="A18" s="72" t="s">
        <v>102</v>
      </c>
      <c r="B18" s="73">
        <v>161</v>
      </c>
      <c r="C18" s="36">
        <v>81</v>
      </c>
      <c r="D18" s="37">
        <v>76</v>
      </c>
      <c r="E18" s="37">
        <v>5</v>
      </c>
      <c r="F18" s="36">
        <v>67</v>
      </c>
      <c r="G18" s="37">
        <v>58</v>
      </c>
      <c r="H18" s="37">
        <v>9</v>
      </c>
      <c r="I18" s="36">
        <v>0</v>
      </c>
      <c r="J18" s="37">
        <v>13</v>
      </c>
    </row>
    <row r="19" spans="1:10" x14ac:dyDescent="0.2">
      <c r="A19" s="72" t="s">
        <v>103</v>
      </c>
      <c r="B19" s="73">
        <v>272</v>
      </c>
      <c r="C19" s="36">
        <v>187</v>
      </c>
      <c r="D19" s="37">
        <v>170</v>
      </c>
      <c r="E19" s="37">
        <v>17</v>
      </c>
      <c r="F19" s="36">
        <v>70</v>
      </c>
      <c r="G19" s="37">
        <v>56</v>
      </c>
      <c r="H19" s="37">
        <v>14</v>
      </c>
      <c r="I19" s="36">
        <v>0</v>
      </c>
      <c r="J19" s="37">
        <v>15</v>
      </c>
    </row>
    <row r="20" spans="1:10" x14ac:dyDescent="0.2">
      <c r="A20" s="74" t="s">
        <v>450</v>
      </c>
      <c r="B20" s="73">
        <f t="shared" ref="B20:J20" si="3">SUM(B17:B19)</f>
        <v>508</v>
      </c>
      <c r="C20" s="36">
        <f t="shared" si="3"/>
        <v>325</v>
      </c>
      <c r="D20" s="37">
        <f t="shared" si="3"/>
        <v>301</v>
      </c>
      <c r="E20" s="37">
        <f t="shared" si="3"/>
        <v>24</v>
      </c>
      <c r="F20" s="36">
        <f t="shared" si="3"/>
        <v>146</v>
      </c>
      <c r="G20" s="37">
        <f t="shared" si="3"/>
        <v>122</v>
      </c>
      <c r="H20" s="37">
        <f t="shared" si="3"/>
        <v>24</v>
      </c>
      <c r="I20" s="36">
        <f t="shared" si="3"/>
        <v>0</v>
      </c>
      <c r="J20" s="37">
        <f t="shared" si="3"/>
        <v>37</v>
      </c>
    </row>
    <row r="21" spans="1:10" x14ac:dyDescent="0.2">
      <c r="A21" s="74" t="s">
        <v>365</v>
      </c>
      <c r="B21" s="73">
        <f t="shared" ref="B21:J21" si="4">SUM(B20,B16,B12,B7)</f>
        <v>2670</v>
      </c>
      <c r="C21" s="36">
        <f t="shared" si="4"/>
        <v>1609</v>
      </c>
      <c r="D21" s="37">
        <f t="shared" si="4"/>
        <v>1471</v>
      </c>
      <c r="E21" s="37">
        <f t="shared" si="4"/>
        <v>138</v>
      </c>
      <c r="F21" s="36">
        <f t="shared" si="4"/>
        <v>877</v>
      </c>
      <c r="G21" s="37">
        <f t="shared" si="4"/>
        <v>769</v>
      </c>
      <c r="H21" s="37">
        <f t="shared" si="4"/>
        <v>108</v>
      </c>
      <c r="I21" s="36">
        <f t="shared" si="4"/>
        <v>4</v>
      </c>
      <c r="J21" s="37">
        <f t="shared" si="4"/>
        <v>180</v>
      </c>
    </row>
    <row r="22" spans="1:10" x14ac:dyDescent="0.2">
      <c r="A22" s="77"/>
      <c r="B22" s="78"/>
      <c r="C22" s="70"/>
      <c r="D22" s="71"/>
      <c r="E22" s="71"/>
      <c r="F22" s="70"/>
      <c r="G22" s="71"/>
      <c r="H22" s="71"/>
      <c r="I22" s="70"/>
      <c r="J22" s="71"/>
    </row>
    <row r="23" spans="1:10" x14ac:dyDescent="0.2">
      <c r="A23" s="116"/>
      <c r="B23" s="104"/>
      <c r="C23" s="114" t="s">
        <v>16</v>
      </c>
      <c r="D23" s="117"/>
      <c r="E23" s="117"/>
      <c r="F23" s="114" t="s">
        <v>16</v>
      </c>
      <c r="G23" s="117"/>
      <c r="H23" s="117"/>
      <c r="I23" s="104"/>
      <c r="J23" s="114"/>
    </row>
    <row r="24" spans="1:10" s="11" customFormat="1" ht="54.95" customHeight="1" x14ac:dyDescent="0.2">
      <c r="A24" s="96" t="s">
        <v>755</v>
      </c>
      <c r="B24" s="113" t="s">
        <v>65</v>
      </c>
      <c r="C24" s="97" t="s">
        <v>47</v>
      </c>
      <c r="D24" s="97" t="s">
        <v>351</v>
      </c>
      <c r="E24" s="97" t="s">
        <v>351</v>
      </c>
      <c r="F24" s="97" t="s">
        <v>48</v>
      </c>
      <c r="G24" s="97" t="s">
        <v>759</v>
      </c>
      <c r="H24" s="97" t="s">
        <v>48</v>
      </c>
      <c r="I24" s="97" t="s">
        <v>21</v>
      </c>
      <c r="J24" s="97" t="s">
        <v>66</v>
      </c>
    </row>
    <row r="25" spans="1:10" s="11" customFormat="1" ht="12.75" customHeight="1" x14ac:dyDescent="0.2">
      <c r="A25" s="109" t="s">
        <v>369</v>
      </c>
      <c r="B25" s="93"/>
      <c r="C25" s="94"/>
      <c r="D25" s="115" t="s">
        <v>194</v>
      </c>
      <c r="E25" s="115" t="s">
        <v>340</v>
      </c>
      <c r="F25" s="94"/>
      <c r="G25" s="115" t="s">
        <v>199</v>
      </c>
      <c r="H25" s="115" t="s">
        <v>221</v>
      </c>
      <c r="I25" s="93"/>
      <c r="J25" s="94"/>
    </row>
    <row r="26" spans="1:10" x14ac:dyDescent="0.2">
      <c r="A26" s="72" t="s">
        <v>91</v>
      </c>
      <c r="B26" s="73">
        <v>143</v>
      </c>
      <c r="C26" s="36">
        <v>89</v>
      </c>
      <c r="D26" s="37">
        <v>83</v>
      </c>
      <c r="E26" s="37">
        <v>6</v>
      </c>
      <c r="F26" s="36">
        <v>45</v>
      </c>
      <c r="G26" s="37">
        <v>34</v>
      </c>
      <c r="H26" s="37">
        <v>11</v>
      </c>
      <c r="I26" s="36">
        <v>0</v>
      </c>
      <c r="J26" s="37">
        <v>9</v>
      </c>
    </row>
    <row r="27" spans="1:10" x14ac:dyDescent="0.2">
      <c r="A27" s="72" t="s">
        <v>92</v>
      </c>
      <c r="B27" s="73">
        <v>268</v>
      </c>
      <c r="C27" s="36">
        <v>163</v>
      </c>
      <c r="D27" s="37">
        <v>147</v>
      </c>
      <c r="E27" s="37">
        <v>16</v>
      </c>
      <c r="F27" s="36">
        <v>96</v>
      </c>
      <c r="G27" s="37">
        <v>74</v>
      </c>
      <c r="H27" s="37">
        <v>22</v>
      </c>
      <c r="I27" s="36">
        <v>0</v>
      </c>
      <c r="J27" s="37">
        <v>9</v>
      </c>
    </row>
    <row r="28" spans="1:10" x14ac:dyDescent="0.2">
      <c r="A28" s="72" t="s">
        <v>93</v>
      </c>
      <c r="B28" s="73">
        <v>282</v>
      </c>
      <c r="C28" s="36">
        <v>131</v>
      </c>
      <c r="D28" s="37">
        <v>123</v>
      </c>
      <c r="E28" s="37">
        <v>8</v>
      </c>
      <c r="F28" s="36">
        <v>142</v>
      </c>
      <c r="G28" s="37">
        <v>101</v>
      </c>
      <c r="H28" s="37">
        <v>41</v>
      </c>
      <c r="I28" s="36">
        <v>0</v>
      </c>
      <c r="J28" s="37">
        <v>9</v>
      </c>
    </row>
    <row r="29" spans="1:10" x14ac:dyDescent="0.2">
      <c r="A29" s="74" t="s">
        <v>450</v>
      </c>
      <c r="B29" s="73">
        <f t="shared" ref="B29:J29" si="5">SUM(B26:B28)</f>
        <v>693</v>
      </c>
      <c r="C29" s="36">
        <f t="shared" si="5"/>
        <v>383</v>
      </c>
      <c r="D29" s="37">
        <f t="shared" si="5"/>
        <v>353</v>
      </c>
      <c r="E29" s="37">
        <f t="shared" si="5"/>
        <v>30</v>
      </c>
      <c r="F29" s="36">
        <f t="shared" si="5"/>
        <v>283</v>
      </c>
      <c r="G29" s="37">
        <f t="shared" si="5"/>
        <v>209</v>
      </c>
      <c r="H29" s="37">
        <f t="shared" si="5"/>
        <v>74</v>
      </c>
      <c r="I29" s="36">
        <f t="shared" si="5"/>
        <v>0</v>
      </c>
      <c r="J29" s="37">
        <f t="shared" si="5"/>
        <v>27</v>
      </c>
    </row>
    <row r="30" spans="1:10" x14ac:dyDescent="0.2">
      <c r="A30" s="72" t="s">
        <v>278</v>
      </c>
      <c r="B30" s="73">
        <v>218</v>
      </c>
      <c r="C30" s="36">
        <v>89</v>
      </c>
      <c r="D30" s="37">
        <v>81</v>
      </c>
      <c r="E30" s="37">
        <v>8</v>
      </c>
      <c r="F30" s="36">
        <v>106</v>
      </c>
      <c r="G30" s="37">
        <v>85</v>
      </c>
      <c r="H30" s="37">
        <v>21</v>
      </c>
      <c r="I30" s="36">
        <v>1</v>
      </c>
      <c r="J30" s="37">
        <v>22</v>
      </c>
    </row>
    <row r="31" spans="1:10" x14ac:dyDescent="0.2">
      <c r="A31" s="72" t="s">
        <v>95</v>
      </c>
      <c r="B31" s="73">
        <v>172</v>
      </c>
      <c r="C31" s="36">
        <v>60</v>
      </c>
      <c r="D31" s="37">
        <v>57</v>
      </c>
      <c r="E31" s="37">
        <v>3</v>
      </c>
      <c r="F31" s="36">
        <v>95</v>
      </c>
      <c r="G31" s="37">
        <v>72</v>
      </c>
      <c r="H31" s="37">
        <v>23</v>
      </c>
      <c r="I31" s="36">
        <v>0</v>
      </c>
      <c r="J31" s="37">
        <v>17</v>
      </c>
    </row>
    <row r="32" spans="1:10" x14ac:dyDescent="0.2">
      <c r="A32" s="72" t="s">
        <v>96</v>
      </c>
      <c r="B32" s="73">
        <v>291</v>
      </c>
      <c r="C32" s="36">
        <v>123</v>
      </c>
      <c r="D32" s="37">
        <v>115</v>
      </c>
      <c r="E32" s="37">
        <v>8</v>
      </c>
      <c r="F32" s="36">
        <v>146</v>
      </c>
      <c r="G32" s="37">
        <v>103</v>
      </c>
      <c r="H32" s="37">
        <v>43</v>
      </c>
      <c r="I32" s="36">
        <v>0</v>
      </c>
      <c r="J32" s="37">
        <v>22</v>
      </c>
    </row>
    <row r="33" spans="1:10" x14ac:dyDescent="0.2">
      <c r="A33" s="72" t="s">
        <v>97</v>
      </c>
      <c r="B33" s="73">
        <v>214</v>
      </c>
      <c r="C33" s="36">
        <v>68</v>
      </c>
      <c r="D33" s="37">
        <v>64</v>
      </c>
      <c r="E33" s="37">
        <v>4</v>
      </c>
      <c r="F33" s="36">
        <v>134</v>
      </c>
      <c r="G33" s="37">
        <v>111</v>
      </c>
      <c r="H33" s="37">
        <v>23</v>
      </c>
      <c r="I33" s="36">
        <v>0</v>
      </c>
      <c r="J33" s="37">
        <v>12</v>
      </c>
    </row>
    <row r="34" spans="1:10" x14ac:dyDescent="0.2">
      <c r="A34" s="74" t="s">
        <v>450</v>
      </c>
      <c r="B34" s="73">
        <f t="shared" ref="B34:J34" si="6">SUM(B30:B33)</f>
        <v>895</v>
      </c>
      <c r="C34" s="36">
        <f t="shared" si="6"/>
        <v>340</v>
      </c>
      <c r="D34" s="37">
        <f t="shared" si="6"/>
        <v>317</v>
      </c>
      <c r="E34" s="37">
        <f t="shared" si="6"/>
        <v>23</v>
      </c>
      <c r="F34" s="36">
        <f t="shared" si="6"/>
        <v>481</v>
      </c>
      <c r="G34" s="37">
        <f t="shared" si="6"/>
        <v>371</v>
      </c>
      <c r="H34" s="37">
        <f t="shared" si="6"/>
        <v>110</v>
      </c>
      <c r="I34" s="36">
        <f t="shared" si="6"/>
        <v>1</v>
      </c>
      <c r="J34" s="37">
        <f t="shared" si="6"/>
        <v>73</v>
      </c>
    </row>
    <row r="35" spans="1:10" x14ac:dyDescent="0.2">
      <c r="A35" s="72" t="s">
        <v>352</v>
      </c>
      <c r="B35" s="73">
        <v>99</v>
      </c>
      <c r="C35" s="36">
        <v>49</v>
      </c>
      <c r="D35" s="37">
        <v>46</v>
      </c>
      <c r="E35" s="37">
        <v>3</v>
      </c>
      <c r="F35" s="36">
        <v>38</v>
      </c>
      <c r="G35" s="37">
        <v>24</v>
      </c>
      <c r="H35" s="37">
        <v>14</v>
      </c>
      <c r="I35" s="36">
        <v>0</v>
      </c>
      <c r="J35" s="37">
        <v>12</v>
      </c>
    </row>
    <row r="36" spans="1:10" x14ac:dyDescent="0.2">
      <c r="A36" s="72" t="s">
        <v>99</v>
      </c>
      <c r="B36" s="73">
        <v>209</v>
      </c>
      <c r="C36" s="36">
        <v>75</v>
      </c>
      <c r="D36" s="37">
        <v>68</v>
      </c>
      <c r="E36" s="37">
        <v>7</v>
      </c>
      <c r="F36" s="36">
        <v>114</v>
      </c>
      <c r="G36" s="37">
        <v>94</v>
      </c>
      <c r="H36" s="37">
        <v>20</v>
      </c>
      <c r="I36" s="36">
        <v>0</v>
      </c>
      <c r="J36" s="50">
        <v>20</v>
      </c>
    </row>
    <row r="37" spans="1:10" x14ac:dyDescent="0.2">
      <c r="A37" s="72" t="s">
        <v>100</v>
      </c>
      <c r="B37" s="73">
        <v>266</v>
      </c>
      <c r="C37" s="36">
        <v>96</v>
      </c>
      <c r="D37" s="37">
        <v>88</v>
      </c>
      <c r="E37" s="37">
        <v>8</v>
      </c>
      <c r="F37" s="36">
        <v>143</v>
      </c>
      <c r="G37" s="37">
        <v>110</v>
      </c>
      <c r="H37" s="37">
        <v>33</v>
      </c>
      <c r="I37" s="36">
        <v>0</v>
      </c>
      <c r="J37" s="37">
        <v>27</v>
      </c>
    </row>
    <row r="38" spans="1:10" x14ac:dyDescent="0.2">
      <c r="A38" s="74" t="s">
        <v>450</v>
      </c>
      <c r="B38" s="73">
        <f t="shared" ref="B38:J38" si="7">SUM(B35:B37)</f>
        <v>574</v>
      </c>
      <c r="C38" s="36">
        <f t="shared" si="7"/>
        <v>220</v>
      </c>
      <c r="D38" s="37">
        <f t="shared" si="7"/>
        <v>202</v>
      </c>
      <c r="E38" s="37">
        <f t="shared" si="7"/>
        <v>18</v>
      </c>
      <c r="F38" s="36">
        <f t="shared" si="7"/>
        <v>295</v>
      </c>
      <c r="G38" s="37">
        <f t="shared" si="7"/>
        <v>228</v>
      </c>
      <c r="H38" s="37">
        <f t="shared" si="7"/>
        <v>67</v>
      </c>
      <c r="I38" s="36">
        <f t="shared" si="7"/>
        <v>0</v>
      </c>
      <c r="J38" s="37">
        <f t="shared" si="7"/>
        <v>59</v>
      </c>
    </row>
    <row r="39" spans="1:10" x14ac:dyDescent="0.2">
      <c r="A39" s="72" t="s">
        <v>101</v>
      </c>
      <c r="B39" s="73">
        <v>75</v>
      </c>
      <c r="C39" s="36">
        <v>34</v>
      </c>
      <c r="D39" s="37">
        <v>34</v>
      </c>
      <c r="E39" s="37">
        <v>0</v>
      </c>
      <c r="F39" s="36">
        <v>27</v>
      </c>
      <c r="G39" s="37">
        <v>26</v>
      </c>
      <c r="H39" s="37">
        <v>1</v>
      </c>
      <c r="I39" s="36">
        <v>0</v>
      </c>
      <c r="J39" s="37">
        <v>14</v>
      </c>
    </row>
    <row r="40" spans="1:10" x14ac:dyDescent="0.2">
      <c r="A40" s="72" t="s">
        <v>102</v>
      </c>
      <c r="B40" s="73">
        <v>161</v>
      </c>
      <c r="C40" s="36">
        <v>65</v>
      </c>
      <c r="D40" s="37">
        <v>60</v>
      </c>
      <c r="E40" s="37">
        <v>5</v>
      </c>
      <c r="F40" s="36">
        <v>88</v>
      </c>
      <c r="G40" s="37">
        <v>64</v>
      </c>
      <c r="H40" s="37">
        <v>24</v>
      </c>
      <c r="I40" s="36">
        <v>0</v>
      </c>
      <c r="J40" s="37">
        <v>8</v>
      </c>
    </row>
    <row r="41" spans="1:10" x14ac:dyDescent="0.2">
      <c r="A41" s="72" t="s">
        <v>103</v>
      </c>
      <c r="B41" s="73">
        <v>272</v>
      </c>
      <c r="C41" s="36">
        <v>134</v>
      </c>
      <c r="D41" s="37">
        <v>121</v>
      </c>
      <c r="E41" s="37">
        <v>13</v>
      </c>
      <c r="F41" s="36">
        <v>116</v>
      </c>
      <c r="G41" s="37">
        <v>78</v>
      </c>
      <c r="H41" s="37">
        <v>38</v>
      </c>
      <c r="I41" s="36">
        <v>0</v>
      </c>
      <c r="J41" s="37">
        <v>22</v>
      </c>
    </row>
    <row r="42" spans="1:10" x14ac:dyDescent="0.2">
      <c r="A42" s="74" t="s">
        <v>450</v>
      </c>
      <c r="B42" s="73">
        <f t="shared" ref="B42:J42" si="8">SUM(B39:B41)</f>
        <v>508</v>
      </c>
      <c r="C42" s="36">
        <f t="shared" si="8"/>
        <v>233</v>
      </c>
      <c r="D42" s="37">
        <f t="shared" si="8"/>
        <v>215</v>
      </c>
      <c r="E42" s="37">
        <f t="shared" si="8"/>
        <v>18</v>
      </c>
      <c r="F42" s="36">
        <f t="shared" si="8"/>
        <v>231</v>
      </c>
      <c r="G42" s="37">
        <f t="shared" si="8"/>
        <v>168</v>
      </c>
      <c r="H42" s="37">
        <f t="shared" si="8"/>
        <v>63</v>
      </c>
      <c r="I42" s="36">
        <f t="shared" si="8"/>
        <v>0</v>
      </c>
      <c r="J42" s="37">
        <f t="shared" si="8"/>
        <v>44</v>
      </c>
    </row>
    <row r="43" spans="1:10" x14ac:dyDescent="0.2">
      <c r="A43" s="74" t="s">
        <v>365</v>
      </c>
      <c r="B43" s="73">
        <f t="shared" ref="B43:J43" si="9">SUM(B42,B38,B34,B29)</f>
        <v>2670</v>
      </c>
      <c r="C43" s="36">
        <f t="shared" si="9"/>
        <v>1176</v>
      </c>
      <c r="D43" s="37">
        <f t="shared" si="9"/>
        <v>1087</v>
      </c>
      <c r="E43" s="37">
        <f t="shared" si="9"/>
        <v>89</v>
      </c>
      <c r="F43" s="36">
        <f t="shared" si="9"/>
        <v>1290</v>
      </c>
      <c r="G43" s="37">
        <f t="shared" si="9"/>
        <v>976</v>
      </c>
      <c r="H43" s="37">
        <f t="shared" si="9"/>
        <v>314</v>
      </c>
      <c r="I43" s="36">
        <f t="shared" si="9"/>
        <v>1</v>
      </c>
      <c r="J43" s="37">
        <f t="shared" si="9"/>
        <v>203</v>
      </c>
    </row>
    <row r="44" spans="1:10" x14ac:dyDescent="0.2">
      <c r="A44" s="77"/>
      <c r="B44" s="78"/>
      <c r="C44" s="70"/>
      <c r="D44" s="71"/>
      <c r="E44" s="71"/>
      <c r="F44" s="70"/>
      <c r="G44" s="71"/>
      <c r="H44" s="71"/>
      <c r="I44" s="70"/>
      <c r="J44" s="71"/>
    </row>
    <row r="45" spans="1:10" x14ac:dyDescent="0.2">
      <c r="A45" s="116"/>
      <c r="B45" s="104"/>
      <c r="C45" s="114" t="s">
        <v>16</v>
      </c>
      <c r="D45" s="117"/>
      <c r="E45" s="117"/>
      <c r="F45" s="114"/>
      <c r="G45" s="114"/>
      <c r="H45" s="114"/>
      <c r="I45" s="117"/>
    </row>
    <row r="46" spans="1:10" s="11" customFormat="1" ht="54.95" customHeight="1" x14ac:dyDescent="0.2">
      <c r="A46" s="96" t="s">
        <v>756</v>
      </c>
      <c r="B46" s="113" t="s">
        <v>65</v>
      </c>
      <c r="C46" s="97" t="s">
        <v>49</v>
      </c>
      <c r="D46" s="97" t="s">
        <v>760</v>
      </c>
      <c r="E46" s="97" t="s">
        <v>350</v>
      </c>
      <c r="F46" s="97" t="s">
        <v>821</v>
      </c>
      <c r="G46" s="97" t="s">
        <v>822</v>
      </c>
      <c r="H46" s="97" t="s">
        <v>21</v>
      </c>
      <c r="I46" s="97" t="s">
        <v>66</v>
      </c>
    </row>
    <row r="47" spans="1:10" s="11" customFormat="1" ht="12.75" customHeight="1" x14ac:dyDescent="0.2">
      <c r="A47" s="109" t="s">
        <v>369</v>
      </c>
      <c r="B47" s="93"/>
      <c r="C47" s="94"/>
      <c r="D47" s="115" t="s">
        <v>199</v>
      </c>
      <c r="E47" s="115" t="s">
        <v>342</v>
      </c>
      <c r="F47" s="115" t="s">
        <v>11</v>
      </c>
      <c r="G47" s="115" t="s">
        <v>11</v>
      </c>
      <c r="H47" s="93"/>
      <c r="I47" s="94"/>
    </row>
    <row r="48" spans="1:10" x14ac:dyDescent="0.2">
      <c r="A48" s="72" t="s">
        <v>91</v>
      </c>
      <c r="B48" s="73">
        <v>143</v>
      </c>
      <c r="C48" s="36">
        <v>74</v>
      </c>
      <c r="D48" s="37">
        <v>64</v>
      </c>
      <c r="E48" s="37">
        <v>10</v>
      </c>
      <c r="F48" s="36">
        <v>0</v>
      </c>
      <c r="G48" s="36">
        <v>0</v>
      </c>
      <c r="H48" s="36">
        <v>0</v>
      </c>
      <c r="I48" s="25">
        <v>69</v>
      </c>
    </row>
    <row r="49" spans="1:9" x14ac:dyDescent="0.2">
      <c r="A49" s="72" t="s">
        <v>92</v>
      </c>
      <c r="B49" s="73">
        <v>268</v>
      </c>
      <c r="C49" s="36">
        <v>154</v>
      </c>
      <c r="D49" s="37">
        <v>130</v>
      </c>
      <c r="E49" s="37">
        <v>24</v>
      </c>
      <c r="F49" s="49">
        <v>1</v>
      </c>
      <c r="G49" s="49">
        <v>0</v>
      </c>
      <c r="H49" s="49">
        <v>0</v>
      </c>
      <c r="I49" s="25">
        <v>113</v>
      </c>
    </row>
    <row r="50" spans="1:9" x14ac:dyDescent="0.2">
      <c r="A50" s="72" t="s">
        <v>93</v>
      </c>
      <c r="B50" s="73">
        <v>282</v>
      </c>
      <c r="C50" s="36">
        <v>171</v>
      </c>
      <c r="D50" s="37">
        <v>148</v>
      </c>
      <c r="E50" s="37">
        <v>23</v>
      </c>
      <c r="F50" s="36">
        <v>0</v>
      </c>
      <c r="G50" s="36">
        <v>0</v>
      </c>
      <c r="H50" s="36">
        <v>0</v>
      </c>
      <c r="I50" s="25">
        <v>111</v>
      </c>
    </row>
    <row r="51" spans="1:9" x14ac:dyDescent="0.2">
      <c r="A51" s="74" t="s">
        <v>450</v>
      </c>
      <c r="B51" s="73">
        <f t="shared" ref="B51:I51" si="10">SUM(B48:B50)</f>
        <v>693</v>
      </c>
      <c r="C51" s="36">
        <f t="shared" si="10"/>
        <v>399</v>
      </c>
      <c r="D51" s="37">
        <f t="shared" si="10"/>
        <v>342</v>
      </c>
      <c r="E51" s="37">
        <f t="shared" si="10"/>
        <v>57</v>
      </c>
      <c r="F51" s="36">
        <f t="shared" si="10"/>
        <v>1</v>
      </c>
      <c r="G51" s="36">
        <f t="shared" si="10"/>
        <v>0</v>
      </c>
      <c r="H51" s="36">
        <f t="shared" si="10"/>
        <v>0</v>
      </c>
      <c r="I51" s="25">
        <f t="shared" si="10"/>
        <v>293</v>
      </c>
    </row>
    <row r="52" spans="1:9" x14ac:dyDescent="0.2">
      <c r="A52" s="72" t="s">
        <v>278</v>
      </c>
      <c r="B52" s="73">
        <v>218</v>
      </c>
      <c r="C52" s="36">
        <v>142</v>
      </c>
      <c r="D52" s="37">
        <v>127</v>
      </c>
      <c r="E52" s="37">
        <v>15</v>
      </c>
      <c r="F52" s="49">
        <v>0</v>
      </c>
      <c r="G52" s="49">
        <v>0</v>
      </c>
      <c r="H52" s="36">
        <v>2</v>
      </c>
      <c r="I52" s="25">
        <v>74</v>
      </c>
    </row>
    <row r="53" spans="1:9" x14ac:dyDescent="0.2">
      <c r="A53" s="72" t="s">
        <v>95</v>
      </c>
      <c r="B53" s="73">
        <v>172</v>
      </c>
      <c r="C53" s="36">
        <v>115</v>
      </c>
      <c r="D53" s="37">
        <v>104</v>
      </c>
      <c r="E53" s="37">
        <v>11</v>
      </c>
      <c r="F53" s="49">
        <v>0</v>
      </c>
      <c r="G53" s="49">
        <v>0</v>
      </c>
      <c r="H53" s="36">
        <v>1</v>
      </c>
      <c r="I53" s="25">
        <v>56</v>
      </c>
    </row>
    <row r="54" spans="1:9" x14ac:dyDescent="0.2">
      <c r="A54" s="72" t="s">
        <v>96</v>
      </c>
      <c r="B54" s="73">
        <v>291</v>
      </c>
      <c r="C54" s="36">
        <v>207</v>
      </c>
      <c r="D54" s="37">
        <v>185</v>
      </c>
      <c r="E54" s="37">
        <v>22</v>
      </c>
      <c r="F54" s="49">
        <v>2</v>
      </c>
      <c r="G54" s="49">
        <v>0</v>
      </c>
      <c r="H54" s="49">
        <v>1</v>
      </c>
      <c r="I54" s="25">
        <v>81</v>
      </c>
    </row>
    <row r="55" spans="1:9" x14ac:dyDescent="0.2">
      <c r="A55" s="72" t="s">
        <v>97</v>
      </c>
      <c r="B55" s="73">
        <v>214</v>
      </c>
      <c r="C55" s="36">
        <v>165</v>
      </c>
      <c r="D55" s="37">
        <v>149</v>
      </c>
      <c r="E55" s="37">
        <v>16</v>
      </c>
      <c r="F55" s="49">
        <v>0</v>
      </c>
      <c r="G55" s="49">
        <v>1</v>
      </c>
      <c r="H55" s="49">
        <v>0</v>
      </c>
      <c r="I55" s="25">
        <v>48</v>
      </c>
    </row>
    <row r="56" spans="1:9" x14ac:dyDescent="0.2">
      <c r="A56" s="74" t="s">
        <v>450</v>
      </c>
      <c r="B56" s="73">
        <f t="shared" ref="B56:I56" si="11">SUM(B52:B55)</f>
        <v>895</v>
      </c>
      <c r="C56" s="36">
        <f t="shared" si="11"/>
        <v>629</v>
      </c>
      <c r="D56" s="37">
        <f t="shared" si="11"/>
        <v>565</v>
      </c>
      <c r="E56" s="37">
        <f t="shared" si="11"/>
        <v>64</v>
      </c>
      <c r="F56" s="49">
        <f t="shared" si="11"/>
        <v>2</v>
      </c>
      <c r="G56" s="49">
        <f t="shared" si="11"/>
        <v>1</v>
      </c>
      <c r="H56" s="36">
        <f t="shared" si="11"/>
        <v>4</v>
      </c>
      <c r="I56" s="25">
        <f t="shared" si="11"/>
        <v>259</v>
      </c>
    </row>
    <row r="57" spans="1:9" x14ac:dyDescent="0.2">
      <c r="A57" s="72" t="s">
        <v>352</v>
      </c>
      <c r="B57" s="73">
        <v>99</v>
      </c>
      <c r="C57" s="36">
        <v>60</v>
      </c>
      <c r="D57" s="37">
        <v>49</v>
      </c>
      <c r="E57" s="37">
        <v>11</v>
      </c>
      <c r="F57" s="49">
        <v>0</v>
      </c>
      <c r="G57" s="49">
        <v>1</v>
      </c>
      <c r="H57" s="49">
        <v>0</v>
      </c>
      <c r="I57" s="25">
        <v>38</v>
      </c>
    </row>
    <row r="58" spans="1:9" x14ac:dyDescent="0.2">
      <c r="A58" s="72" t="s">
        <v>99</v>
      </c>
      <c r="B58" s="73">
        <v>209</v>
      </c>
      <c r="C58" s="36">
        <v>139</v>
      </c>
      <c r="D58" s="37">
        <v>126</v>
      </c>
      <c r="E58" s="37">
        <v>13</v>
      </c>
      <c r="F58" s="36">
        <v>0</v>
      </c>
      <c r="G58" s="36">
        <v>0</v>
      </c>
      <c r="H58" s="36">
        <v>0</v>
      </c>
      <c r="I58" s="25">
        <v>70</v>
      </c>
    </row>
    <row r="59" spans="1:9" x14ac:dyDescent="0.2">
      <c r="A59" s="72" t="s">
        <v>100</v>
      </c>
      <c r="B59" s="73">
        <v>266</v>
      </c>
      <c r="C59" s="36">
        <v>184</v>
      </c>
      <c r="D59" s="37">
        <v>167</v>
      </c>
      <c r="E59" s="37">
        <v>17</v>
      </c>
      <c r="F59" s="49">
        <v>2</v>
      </c>
      <c r="G59" s="49">
        <v>0</v>
      </c>
      <c r="H59" s="49">
        <v>0</v>
      </c>
      <c r="I59" s="25">
        <v>80</v>
      </c>
    </row>
    <row r="60" spans="1:9" x14ac:dyDescent="0.2">
      <c r="A60" s="74" t="s">
        <v>450</v>
      </c>
      <c r="B60" s="73">
        <f t="shared" ref="B60:I60" si="12">SUM(B57:B59)</f>
        <v>574</v>
      </c>
      <c r="C60" s="36">
        <f t="shared" si="12"/>
        <v>383</v>
      </c>
      <c r="D60" s="37">
        <f t="shared" si="12"/>
        <v>342</v>
      </c>
      <c r="E60" s="37">
        <f t="shared" si="12"/>
        <v>41</v>
      </c>
      <c r="F60" s="49">
        <f t="shared" si="12"/>
        <v>2</v>
      </c>
      <c r="G60" s="49">
        <f t="shared" si="12"/>
        <v>1</v>
      </c>
      <c r="H60" s="49">
        <f t="shared" si="12"/>
        <v>0</v>
      </c>
      <c r="I60" s="25">
        <f t="shared" si="12"/>
        <v>188</v>
      </c>
    </row>
    <row r="61" spans="1:9" x14ac:dyDescent="0.2">
      <c r="A61" s="72" t="s">
        <v>101</v>
      </c>
      <c r="B61" s="73">
        <v>75</v>
      </c>
      <c r="C61" s="36">
        <v>30</v>
      </c>
      <c r="D61" s="37">
        <v>29</v>
      </c>
      <c r="E61" s="37">
        <v>1</v>
      </c>
      <c r="F61" s="36">
        <v>0</v>
      </c>
      <c r="G61" s="36">
        <v>0</v>
      </c>
      <c r="H61" s="36">
        <v>0</v>
      </c>
      <c r="I61" s="25">
        <v>45</v>
      </c>
    </row>
    <row r="62" spans="1:9" x14ac:dyDescent="0.2">
      <c r="A62" s="72" t="s">
        <v>102</v>
      </c>
      <c r="B62" s="73">
        <v>161</v>
      </c>
      <c r="C62" s="36">
        <v>113</v>
      </c>
      <c r="D62" s="37">
        <v>97</v>
      </c>
      <c r="E62" s="37">
        <v>16</v>
      </c>
      <c r="F62" s="36">
        <v>0</v>
      </c>
      <c r="G62" s="36">
        <v>0</v>
      </c>
      <c r="H62" s="36">
        <v>0</v>
      </c>
      <c r="I62" s="25">
        <v>48</v>
      </c>
    </row>
    <row r="63" spans="1:9" x14ac:dyDescent="0.2">
      <c r="A63" s="72" t="s">
        <v>103</v>
      </c>
      <c r="B63" s="73">
        <v>272</v>
      </c>
      <c r="C63" s="36">
        <v>145</v>
      </c>
      <c r="D63" s="37">
        <v>117</v>
      </c>
      <c r="E63" s="37">
        <v>28</v>
      </c>
      <c r="F63" s="49">
        <v>0</v>
      </c>
      <c r="G63" s="49">
        <v>4</v>
      </c>
      <c r="H63" s="49">
        <v>0</v>
      </c>
      <c r="I63" s="25">
        <v>123</v>
      </c>
    </row>
    <row r="64" spans="1:9" x14ac:dyDescent="0.2">
      <c r="A64" s="74" t="s">
        <v>450</v>
      </c>
      <c r="B64" s="73">
        <f t="shared" ref="B64:I64" si="13">SUM(B61:B63)</f>
        <v>508</v>
      </c>
      <c r="C64" s="36">
        <f t="shared" si="13"/>
        <v>288</v>
      </c>
      <c r="D64" s="37">
        <f t="shared" si="13"/>
        <v>243</v>
      </c>
      <c r="E64" s="37">
        <f t="shared" si="13"/>
        <v>45</v>
      </c>
      <c r="F64" s="36">
        <f t="shared" si="13"/>
        <v>0</v>
      </c>
      <c r="G64" s="36">
        <f t="shared" si="13"/>
        <v>4</v>
      </c>
      <c r="H64" s="36">
        <f t="shared" si="13"/>
        <v>0</v>
      </c>
      <c r="I64" s="25">
        <f t="shared" si="13"/>
        <v>216</v>
      </c>
    </row>
    <row r="65" spans="1:9" x14ac:dyDescent="0.2">
      <c r="A65" s="74" t="s">
        <v>365</v>
      </c>
      <c r="B65" s="73">
        <f t="shared" ref="B65:I65" si="14">SUM(B64,B60,B56,B51)</f>
        <v>2670</v>
      </c>
      <c r="C65" s="36">
        <f t="shared" si="14"/>
        <v>1699</v>
      </c>
      <c r="D65" s="37">
        <f t="shared" si="14"/>
        <v>1492</v>
      </c>
      <c r="E65" s="37">
        <f t="shared" si="14"/>
        <v>207</v>
      </c>
      <c r="F65" s="36">
        <f t="shared" si="14"/>
        <v>5</v>
      </c>
      <c r="G65" s="36">
        <f t="shared" si="14"/>
        <v>6</v>
      </c>
      <c r="H65" s="36">
        <f t="shared" si="14"/>
        <v>4</v>
      </c>
      <c r="I65" s="25">
        <f t="shared" si="14"/>
        <v>956</v>
      </c>
    </row>
    <row r="66" spans="1:9" s="35" customFormat="1" x14ac:dyDescent="0.2">
      <c r="A66" s="77"/>
      <c r="B66" s="78"/>
      <c r="C66" s="77"/>
      <c r="D66" s="101"/>
      <c r="E66" s="101"/>
      <c r="F66" s="77"/>
      <c r="G66" s="77"/>
      <c r="H66" s="77"/>
      <c r="I66" s="100"/>
    </row>
    <row r="67" spans="1:9" s="35" customFormat="1" x14ac:dyDescent="0.2">
      <c r="A67" s="77"/>
      <c r="B67" s="78"/>
      <c r="C67" s="77"/>
      <c r="D67" s="101"/>
      <c r="E67" s="101"/>
      <c r="F67" s="77"/>
      <c r="G67" s="77"/>
      <c r="H67" s="77"/>
      <c r="I67" s="100"/>
    </row>
    <row r="68" spans="1:9" s="35" customFormat="1" x14ac:dyDescent="0.2">
      <c r="A68" s="77"/>
      <c r="B68" s="78"/>
      <c r="C68" s="77"/>
      <c r="D68" s="101"/>
      <c r="E68" s="101"/>
      <c r="F68" s="77"/>
      <c r="G68" s="77"/>
      <c r="H68" s="77"/>
      <c r="I68" s="100"/>
    </row>
    <row r="69" spans="1:9" s="35" customFormat="1" x14ac:dyDescent="0.2">
      <c r="A69" s="77"/>
      <c r="B69" s="78"/>
      <c r="C69" s="77"/>
      <c r="D69" s="101"/>
      <c r="E69" s="101"/>
      <c r="F69" s="77"/>
      <c r="G69" s="77"/>
      <c r="H69" s="77"/>
      <c r="I69" s="100"/>
    </row>
    <row r="70" spans="1:9" s="35" customFormat="1" x14ac:dyDescent="0.2">
      <c r="A70" s="77"/>
      <c r="B70" s="78"/>
      <c r="C70" s="77"/>
      <c r="D70" s="101"/>
      <c r="E70" s="101"/>
      <c r="F70" s="77"/>
      <c r="G70" s="77"/>
      <c r="H70" s="77"/>
      <c r="I70" s="100"/>
    </row>
    <row r="71" spans="1:9" s="35" customFormat="1" x14ac:dyDescent="0.2">
      <c r="A71" s="77"/>
      <c r="B71" s="78"/>
      <c r="C71" s="77"/>
      <c r="D71" s="101"/>
      <c r="E71" s="101"/>
      <c r="F71" s="77"/>
      <c r="G71" s="77"/>
      <c r="H71" s="77"/>
      <c r="I71" s="100"/>
    </row>
    <row r="72" spans="1:9" s="35" customFormat="1" x14ac:dyDescent="0.2">
      <c r="A72" s="77"/>
      <c r="B72" s="78"/>
      <c r="C72" s="77"/>
      <c r="D72" s="101"/>
      <c r="E72" s="101"/>
      <c r="F72" s="77"/>
      <c r="G72" s="77"/>
      <c r="H72" s="77"/>
      <c r="I72" s="100"/>
    </row>
    <row r="73" spans="1:9" s="35" customFormat="1" x14ac:dyDescent="0.2">
      <c r="A73" s="77"/>
      <c r="B73" s="78"/>
      <c r="C73" s="77"/>
      <c r="D73" s="101"/>
      <c r="E73" s="101"/>
      <c r="F73" s="77"/>
      <c r="G73" s="77"/>
      <c r="H73" s="77"/>
      <c r="I73" s="100"/>
    </row>
    <row r="74" spans="1:9" s="35" customFormat="1" x14ac:dyDescent="0.2">
      <c r="A74" s="77"/>
      <c r="B74" s="78"/>
      <c r="C74" s="77"/>
      <c r="D74" s="101"/>
      <c r="E74" s="101"/>
      <c r="F74" s="77"/>
      <c r="G74" s="77"/>
      <c r="H74" s="77"/>
      <c r="I74" s="100"/>
    </row>
    <row r="75" spans="1:9" s="35" customFormat="1" x14ac:dyDescent="0.2">
      <c r="A75" s="77"/>
      <c r="B75" s="78"/>
      <c r="C75" s="77"/>
      <c r="D75" s="101"/>
      <c r="E75" s="101"/>
      <c r="F75" s="77"/>
      <c r="G75" s="77"/>
      <c r="H75" s="77"/>
      <c r="I75" s="100"/>
    </row>
    <row r="76" spans="1:9" s="35" customFormat="1" x14ac:dyDescent="0.2">
      <c r="A76" s="77"/>
      <c r="B76" s="78"/>
      <c r="C76" s="77"/>
      <c r="D76" s="101"/>
      <c r="E76" s="101"/>
      <c r="F76" s="77"/>
      <c r="G76" s="77"/>
      <c r="H76" s="77"/>
      <c r="I76" s="100"/>
    </row>
    <row r="77" spans="1:9" s="35" customFormat="1" x14ac:dyDescent="0.2">
      <c r="A77" s="77"/>
      <c r="B77" s="78"/>
      <c r="C77" s="77"/>
      <c r="D77" s="101"/>
      <c r="E77" s="101"/>
      <c r="F77" s="77"/>
      <c r="G77" s="77"/>
      <c r="H77" s="77"/>
      <c r="I77" s="100"/>
    </row>
    <row r="78" spans="1:9" s="35" customFormat="1" x14ac:dyDescent="0.2">
      <c r="A78" s="77"/>
      <c r="B78" s="78"/>
      <c r="C78" s="77"/>
      <c r="D78" s="101"/>
      <c r="E78" s="101"/>
      <c r="F78" s="77"/>
      <c r="G78" s="77"/>
      <c r="H78" s="77"/>
      <c r="I78" s="100"/>
    </row>
    <row r="79" spans="1:9" s="35" customFormat="1" x14ac:dyDescent="0.2">
      <c r="A79" s="77"/>
      <c r="B79" s="78"/>
      <c r="C79" s="77"/>
      <c r="D79" s="101"/>
      <c r="E79" s="101"/>
      <c r="F79" s="77"/>
      <c r="G79" s="77"/>
      <c r="H79" s="77"/>
      <c r="I79" s="100"/>
    </row>
    <row r="80" spans="1:9" x14ac:dyDescent="0.2">
      <c r="A80" s="110"/>
      <c r="B80" s="110"/>
      <c r="C80" s="111"/>
      <c r="D80" s="111"/>
      <c r="E80" s="111"/>
      <c r="F80" s="111"/>
    </row>
    <row r="81" spans="1:10" x14ac:dyDescent="0.2">
      <c r="A81" s="116"/>
      <c r="B81" s="104"/>
      <c r="C81" s="114" t="s">
        <v>16</v>
      </c>
      <c r="D81" s="117"/>
      <c r="E81" s="117"/>
      <c r="F81" s="114" t="s">
        <v>16</v>
      </c>
      <c r="G81" s="117"/>
      <c r="H81" s="117"/>
      <c r="I81" s="117"/>
      <c r="J81" s="114"/>
    </row>
    <row r="82" spans="1:10" s="11" customFormat="1" ht="54.95" customHeight="1" x14ac:dyDescent="0.2">
      <c r="A82" s="106" t="s">
        <v>757</v>
      </c>
      <c r="B82" s="113" t="s">
        <v>65</v>
      </c>
      <c r="C82" s="97" t="s">
        <v>50</v>
      </c>
      <c r="D82" s="97" t="s">
        <v>761</v>
      </c>
      <c r="E82" s="97" t="s">
        <v>348</v>
      </c>
      <c r="F82" s="97" t="s">
        <v>51</v>
      </c>
      <c r="G82" s="97" t="s">
        <v>349</v>
      </c>
      <c r="H82" s="97" t="s">
        <v>349</v>
      </c>
      <c r="I82" s="97" t="s">
        <v>21</v>
      </c>
      <c r="J82" s="97" t="s">
        <v>66</v>
      </c>
    </row>
    <row r="83" spans="1:10" s="11" customFormat="1" ht="12.75" customHeight="1" x14ac:dyDescent="0.2">
      <c r="A83" s="109" t="s">
        <v>369</v>
      </c>
      <c r="B83" s="112"/>
      <c r="C83" s="94"/>
      <c r="D83" s="115" t="s">
        <v>194</v>
      </c>
      <c r="E83" s="115" t="s">
        <v>340</v>
      </c>
      <c r="F83" s="94"/>
      <c r="G83" s="115" t="s">
        <v>199</v>
      </c>
      <c r="H83" s="115" t="s">
        <v>342</v>
      </c>
      <c r="I83" s="93"/>
      <c r="J83" s="94"/>
    </row>
    <row r="84" spans="1:10" x14ac:dyDescent="0.2">
      <c r="A84" s="72" t="s">
        <v>91</v>
      </c>
      <c r="B84" s="73">
        <v>143</v>
      </c>
      <c r="C84" s="36">
        <v>87</v>
      </c>
      <c r="D84" s="37">
        <v>81</v>
      </c>
      <c r="E84" s="37">
        <v>6</v>
      </c>
      <c r="F84" s="36">
        <v>44</v>
      </c>
      <c r="G84" s="37">
        <v>39</v>
      </c>
      <c r="H84" s="37">
        <v>5</v>
      </c>
      <c r="I84" s="36">
        <v>0</v>
      </c>
      <c r="J84" s="37">
        <v>12</v>
      </c>
    </row>
    <row r="85" spans="1:10" x14ac:dyDescent="0.2">
      <c r="A85" s="72" t="s">
        <v>92</v>
      </c>
      <c r="B85" s="73">
        <v>268</v>
      </c>
      <c r="C85" s="36">
        <v>165</v>
      </c>
      <c r="D85" s="37">
        <v>154</v>
      </c>
      <c r="E85" s="37">
        <v>11</v>
      </c>
      <c r="F85" s="36">
        <v>89</v>
      </c>
      <c r="G85" s="37">
        <v>78</v>
      </c>
      <c r="H85" s="37">
        <v>11</v>
      </c>
      <c r="I85" s="36">
        <v>0</v>
      </c>
      <c r="J85" s="37">
        <v>14</v>
      </c>
    </row>
    <row r="86" spans="1:10" x14ac:dyDescent="0.2">
      <c r="A86" s="72" t="s">
        <v>93</v>
      </c>
      <c r="B86" s="73">
        <v>282</v>
      </c>
      <c r="C86" s="36">
        <v>171</v>
      </c>
      <c r="D86" s="37">
        <v>157</v>
      </c>
      <c r="E86" s="37">
        <v>14</v>
      </c>
      <c r="F86" s="36">
        <v>94</v>
      </c>
      <c r="G86" s="37">
        <v>78</v>
      </c>
      <c r="H86" s="37">
        <v>16</v>
      </c>
      <c r="I86" s="36">
        <v>0</v>
      </c>
      <c r="J86" s="37">
        <v>17</v>
      </c>
    </row>
    <row r="87" spans="1:10" x14ac:dyDescent="0.2">
      <c r="A87" s="74" t="s">
        <v>450</v>
      </c>
      <c r="B87" s="73">
        <f t="shared" ref="B87:J87" si="15">SUM(B84:B86)</f>
        <v>693</v>
      </c>
      <c r="C87" s="36">
        <f t="shared" si="15"/>
        <v>423</v>
      </c>
      <c r="D87" s="37">
        <f t="shared" si="15"/>
        <v>392</v>
      </c>
      <c r="E87" s="37">
        <f t="shared" si="15"/>
        <v>31</v>
      </c>
      <c r="F87" s="36">
        <f t="shared" si="15"/>
        <v>227</v>
      </c>
      <c r="G87" s="37">
        <f t="shared" si="15"/>
        <v>195</v>
      </c>
      <c r="H87" s="37">
        <f t="shared" si="15"/>
        <v>32</v>
      </c>
      <c r="I87" s="36">
        <f t="shared" si="15"/>
        <v>0</v>
      </c>
      <c r="J87" s="37">
        <f t="shared" si="15"/>
        <v>43</v>
      </c>
    </row>
    <row r="88" spans="1:10" x14ac:dyDescent="0.2">
      <c r="A88" s="72" t="s">
        <v>278</v>
      </c>
      <c r="B88" s="73">
        <v>218</v>
      </c>
      <c r="C88" s="36">
        <v>96</v>
      </c>
      <c r="D88" s="37">
        <v>91</v>
      </c>
      <c r="E88" s="37">
        <v>5</v>
      </c>
      <c r="F88" s="36">
        <v>112</v>
      </c>
      <c r="G88" s="37">
        <v>98</v>
      </c>
      <c r="H88" s="37">
        <v>14</v>
      </c>
      <c r="I88" s="36">
        <v>1</v>
      </c>
      <c r="J88" s="37">
        <v>9</v>
      </c>
    </row>
    <row r="89" spans="1:10" x14ac:dyDescent="0.2">
      <c r="A89" s="72" t="s">
        <v>95</v>
      </c>
      <c r="B89" s="73">
        <v>172</v>
      </c>
      <c r="C89" s="36">
        <v>75</v>
      </c>
      <c r="D89" s="37">
        <v>69</v>
      </c>
      <c r="E89" s="37">
        <v>6</v>
      </c>
      <c r="F89" s="36">
        <v>78</v>
      </c>
      <c r="G89" s="37">
        <v>70</v>
      </c>
      <c r="H89" s="37">
        <v>8</v>
      </c>
      <c r="I89" s="36">
        <v>0</v>
      </c>
      <c r="J89" s="37">
        <v>19</v>
      </c>
    </row>
    <row r="90" spans="1:10" x14ac:dyDescent="0.2">
      <c r="A90" s="72" t="s">
        <v>96</v>
      </c>
      <c r="B90" s="73">
        <v>291</v>
      </c>
      <c r="C90" s="36">
        <v>139</v>
      </c>
      <c r="D90" s="37">
        <v>124</v>
      </c>
      <c r="E90" s="37">
        <v>15</v>
      </c>
      <c r="F90" s="36">
        <v>143</v>
      </c>
      <c r="G90" s="37">
        <v>132</v>
      </c>
      <c r="H90" s="37">
        <v>11</v>
      </c>
      <c r="I90" s="36">
        <v>0</v>
      </c>
      <c r="J90" s="37">
        <v>9</v>
      </c>
    </row>
    <row r="91" spans="1:10" x14ac:dyDescent="0.2">
      <c r="A91" s="72" t="s">
        <v>97</v>
      </c>
      <c r="B91" s="73">
        <v>214</v>
      </c>
      <c r="C91" s="36">
        <v>103</v>
      </c>
      <c r="D91" s="37">
        <v>99</v>
      </c>
      <c r="E91" s="37">
        <v>4</v>
      </c>
      <c r="F91" s="36">
        <v>103</v>
      </c>
      <c r="G91" s="37">
        <v>91</v>
      </c>
      <c r="H91" s="37">
        <v>12</v>
      </c>
      <c r="I91" s="36">
        <v>0</v>
      </c>
      <c r="J91" s="37">
        <v>8</v>
      </c>
    </row>
    <row r="92" spans="1:10" x14ac:dyDescent="0.2">
      <c r="A92" s="74" t="s">
        <v>450</v>
      </c>
      <c r="B92" s="73">
        <f t="shared" ref="B92:J92" si="16">SUM(B88:B91)</f>
        <v>895</v>
      </c>
      <c r="C92" s="36">
        <f t="shared" si="16"/>
        <v>413</v>
      </c>
      <c r="D92" s="37">
        <f t="shared" si="16"/>
        <v>383</v>
      </c>
      <c r="E92" s="37">
        <f t="shared" si="16"/>
        <v>30</v>
      </c>
      <c r="F92" s="36">
        <f t="shared" si="16"/>
        <v>436</v>
      </c>
      <c r="G92" s="37">
        <f t="shared" si="16"/>
        <v>391</v>
      </c>
      <c r="H92" s="37">
        <f t="shared" si="16"/>
        <v>45</v>
      </c>
      <c r="I92" s="36">
        <f t="shared" si="16"/>
        <v>1</v>
      </c>
      <c r="J92" s="37">
        <f t="shared" si="16"/>
        <v>45</v>
      </c>
    </row>
    <row r="93" spans="1:10" x14ac:dyDescent="0.2">
      <c r="A93" s="72" t="s">
        <v>352</v>
      </c>
      <c r="B93" s="73">
        <v>99</v>
      </c>
      <c r="C93" s="36">
        <v>65</v>
      </c>
      <c r="D93" s="37">
        <v>59</v>
      </c>
      <c r="E93" s="37">
        <v>6</v>
      </c>
      <c r="F93" s="36">
        <v>31</v>
      </c>
      <c r="G93" s="37">
        <v>27</v>
      </c>
      <c r="H93" s="37">
        <v>4</v>
      </c>
      <c r="I93" s="36">
        <v>0</v>
      </c>
      <c r="J93" s="37">
        <v>3</v>
      </c>
    </row>
    <row r="94" spans="1:10" x14ac:dyDescent="0.2">
      <c r="A94" s="72" t="s">
        <v>99</v>
      </c>
      <c r="B94" s="73">
        <v>209</v>
      </c>
      <c r="C94" s="36">
        <v>93</v>
      </c>
      <c r="D94" s="37">
        <v>81</v>
      </c>
      <c r="E94" s="37">
        <v>12</v>
      </c>
      <c r="F94" s="36">
        <v>100</v>
      </c>
      <c r="G94" s="37">
        <v>90</v>
      </c>
      <c r="H94" s="37">
        <v>10</v>
      </c>
      <c r="I94" s="36">
        <v>2</v>
      </c>
      <c r="J94" s="37">
        <v>14</v>
      </c>
    </row>
    <row r="95" spans="1:10" x14ac:dyDescent="0.2">
      <c r="A95" s="72" t="s">
        <v>100</v>
      </c>
      <c r="B95" s="73">
        <v>266</v>
      </c>
      <c r="C95" s="36">
        <v>120</v>
      </c>
      <c r="D95" s="37">
        <v>110</v>
      </c>
      <c r="E95" s="37">
        <v>10</v>
      </c>
      <c r="F95" s="36">
        <v>128</v>
      </c>
      <c r="G95" s="37">
        <v>112</v>
      </c>
      <c r="H95" s="37">
        <v>16</v>
      </c>
      <c r="I95" s="36">
        <v>0</v>
      </c>
      <c r="J95" s="37">
        <v>18</v>
      </c>
    </row>
    <row r="96" spans="1:10" x14ac:dyDescent="0.2">
      <c r="A96" s="74" t="s">
        <v>450</v>
      </c>
      <c r="B96" s="73">
        <f t="shared" ref="B96:J96" si="17">SUM(B93:B95)</f>
        <v>574</v>
      </c>
      <c r="C96" s="36">
        <f t="shared" si="17"/>
        <v>278</v>
      </c>
      <c r="D96" s="37">
        <f t="shared" si="17"/>
        <v>250</v>
      </c>
      <c r="E96" s="37">
        <f t="shared" si="17"/>
        <v>28</v>
      </c>
      <c r="F96" s="36">
        <f t="shared" si="17"/>
        <v>259</v>
      </c>
      <c r="G96" s="37">
        <f t="shared" si="17"/>
        <v>229</v>
      </c>
      <c r="H96" s="37">
        <f t="shared" si="17"/>
        <v>30</v>
      </c>
      <c r="I96" s="36">
        <f t="shared" si="17"/>
        <v>2</v>
      </c>
      <c r="J96" s="37">
        <f t="shared" si="17"/>
        <v>35</v>
      </c>
    </row>
    <row r="97" spans="1:10" x14ac:dyDescent="0.2">
      <c r="A97" s="72" t="s">
        <v>101</v>
      </c>
      <c r="B97" s="73">
        <v>75</v>
      </c>
      <c r="C97" s="36">
        <v>48</v>
      </c>
      <c r="D97" s="37">
        <v>48</v>
      </c>
      <c r="E97" s="37">
        <v>0</v>
      </c>
      <c r="F97" s="36">
        <v>15</v>
      </c>
      <c r="G97" s="37">
        <v>14</v>
      </c>
      <c r="H97" s="37">
        <v>1</v>
      </c>
      <c r="I97" s="36">
        <v>0</v>
      </c>
      <c r="J97" s="37">
        <v>12</v>
      </c>
    </row>
    <row r="98" spans="1:10" x14ac:dyDescent="0.2">
      <c r="A98" s="72" t="s">
        <v>102</v>
      </c>
      <c r="B98" s="73">
        <v>161</v>
      </c>
      <c r="C98" s="36">
        <v>74</v>
      </c>
      <c r="D98" s="37">
        <v>73</v>
      </c>
      <c r="E98" s="37">
        <v>1</v>
      </c>
      <c r="F98" s="36">
        <v>81</v>
      </c>
      <c r="G98" s="37">
        <v>64</v>
      </c>
      <c r="H98" s="37">
        <v>17</v>
      </c>
      <c r="I98" s="36">
        <v>0</v>
      </c>
      <c r="J98" s="37">
        <v>6</v>
      </c>
    </row>
    <row r="99" spans="1:10" x14ac:dyDescent="0.2">
      <c r="A99" s="72" t="s">
        <v>103</v>
      </c>
      <c r="B99" s="73">
        <v>272</v>
      </c>
      <c r="C99" s="36">
        <v>164</v>
      </c>
      <c r="D99" s="37">
        <v>145</v>
      </c>
      <c r="E99" s="37">
        <v>19</v>
      </c>
      <c r="F99" s="36">
        <v>84</v>
      </c>
      <c r="G99" s="37">
        <v>68</v>
      </c>
      <c r="H99" s="37">
        <v>16</v>
      </c>
      <c r="I99" s="36">
        <v>0</v>
      </c>
      <c r="J99" s="37">
        <v>24</v>
      </c>
    </row>
    <row r="100" spans="1:10" x14ac:dyDescent="0.2">
      <c r="A100" s="74" t="s">
        <v>450</v>
      </c>
      <c r="B100" s="73">
        <f t="shared" ref="B100:J100" si="18">SUM(B97:B99)</f>
        <v>508</v>
      </c>
      <c r="C100" s="36">
        <f t="shared" si="18"/>
        <v>286</v>
      </c>
      <c r="D100" s="37">
        <f t="shared" si="18"/>
        <v>266</v>
      </c>
      <c r="E100" s="37">
        <f t="shared" si="18"/>
        <v>20</v>
      </c>
      <c r="F100" s="36">
        <f t="shared" si="18"/>
        <v>180</v>
      </c>
      <c r="G100" s="37">
        <f t="shared" si="18"/>
        <v>146</v>
      </c>
      <c r="H100" s="37">
        <f t="shared" si="18"/>
        <v>34</v>
      </c>
      <c r="I100" s="36">
        <f t="shared" si="18"/>
        <v>0</v>
      </c>
      <c r="J100" s="37">
        <f t="shared" si="18"/>
        <v>42</v>
      </c>
    </row>
    <row r="101" spans="1:10" x14ac:dyDescent="0.2">
      <c r="A101" s="74" t="s">
        <v>365</v>
      </c>
      <c r="B101" s="73">
        <f t="shared" ref="B101:J101" si="19">SUM(B100,B96,B92,B87)</f>
        <v>2670</v>
      </c>
      <c r="C101" s="36">
        <f t="shared" si="19"/>
        <v>1400</v>
      </c>
      <c r="D101" s="37">
        <f t="shared" si="19"/>
        <v>1291</v>
      </c>
      <c r="E101" s="37">
        <f t="shared" si="19"/>
        <v>109</v>
      </c>
      <c r="F101" s="36">
        <f t="shared" si="19"/>
        <v>1102</v>
      </c>
      <c r="G101" s="37">
        <f t="shared" si="19"/>
        <v>961</v>
      </c>
      <c r="H101" s="37">
        <f t="shared" si="19"/>
        <v>141</v>
      </c>
      <c r="I101" s="36">
        <f t="shared" si="19"/>
        <v>3</v>
      </c>
      <c r="J101" s="37">
        <f t="shared" si="19"/>
        <v>165</v>
      </c>
    </row>
    <row r="102" spans="1:10" x14ac:dyDescent="0.2">
      <c r="A102" s="77"/>
      <c r="B102" s="78"/>
      <c r="C102" s="77"/>
      <c r="D102" s="101"/>
      <c r="E102" s="101"/>
      <c r="F102" s="77"/>
      <c r="G102" s="101"/>
      <c r="H102" s="101"/>
      <c r="I102" s="77"/>
      <c r="J102" s="71"/>
    </row>
    <row r="103" spans="1:10" x14ac:dyDescent="0.2">
      <c r="A103" s="116"/>
      <c r="B103" s="104"/>
      <c r="C103" s="114" t="s">
        <v>16</v>
      </c>
      <c r="D103" s="117"/>
      <c r="E103" s="117"/>
      <c r="F103" s="114" t="s">
        <v>16</v>
      </c>
      <c r="G103" s="117"/>
      <c r="H103" s="117"/>
    </row>
    <row r="104" spans="1:10" s="11" customFormat="1" ht="54.95" customHeight="1" x14ac:dyDescent="0.2">
      <c r="A104" s="96" t="s">
        <v>758</v>
      </c>
      <c r="B104" s="113" t="s">
        <v>65</v>
      </c>
      <c r="C104" s="97" t="s">
        <v>52</v>
      </c>
      <c r="D104" s="97" t="s">
        <v>762</v>
      </c>
      <c r="E104" s="97" t="s">
        <v>347</v>
      </c>
      <c r="F104" s="97" t="s">
        <v>53</v>
      </c>
      <c r="G104" s="97" t="s">
        <v>21</v>
      </c>
      <c r="H104" s="97" t="s">
        <v>66</v>
      </c>
    </row>
    <row r="105" spans="1:10" s="11" customFormat="1" ht="12.75" customHeight="1" x14ac:dyDescent="0.2">
      <c r="A105" s="109" t="s">
        <v>369</v>
      </c>
      <c r="B105" s="112"/>
      <c r="C105" s="94"/>
      <c r="D105" s="115" t="s">
        <v>194</v>
      </c>
      <c r="E105" s="115" t="s">
        <v>340</v>
      </c>
      <c r="F105" s="94" t="s">
        <v>342</v>
      </c>
      <c r="G105" s="93"/>
      <c r="H105" s="94"/>
    </row>
    <row r="106" spans="1:10" x14ac:dyDescent="0.2">
      <c r="A106" s="72" t="s">
        <v>91</v>
      </c>
      <c r="B106" s="73">
        <v>143</v>
      </c>
      <c r="C106" s="36">
        <v>93</v>
      </c>
      <c r="D106" s="37">
        <v>86</v>
      </c>
      <c r="E106" s="37">
        <v>7</v>
      </c>
      <c r="F106" s="36">
        <v>22</v>
      </c>
      <c r="G106" s="36">
        <v>0</v>
      </c>
      <c r="H106" s="36">
        <v>28</v>
      </c>
    </row>
    <row r="107" spans="1:10" x14ac:dyDescent="0.2">
      <c r="A107" s="72" t="s">
        <v>92</v>
      </c>
      <c r="B107" s="73">
        <v>268</v>
      </c>
      <c r="C107" s="36">
        <v>135</v>
      </c>
      <c r="D107" s="37">
        <v>128</v>
      </c>
      <c r="E107" s="37">
        <v>7</v>
      </c>
      <c r="F107" s="36">
        <v>99</v>
      </c>
      <c r="G107" s="36">
        <v>0</v>
      </c>
      <c r="H107" s="36">
        <v>34</v>
      </c>
    </row>
    <row r="108" spans="1:10" x14ac:dyDescent="0.2">
      <c r="A108" s="72" t="s">
        <v>93</v>
      </c>
      <c r="B108" s="73">
        <v>282</v>
      </c>
      <c r="C108" s="36">
        <v>143</v>
      </c>
      <c r="D108" s="37">
        <v>132</v>
      </c>
      <c r="E108" s="37">
        <v>11</v>
      </c>
      <c r="F108" s="36">
        <v>112</v>
      </c>
      <c r="G108" s="36">
        <v>0</v>
      </c>
      <c r="H108" s="36">
        <v>27</v>
      </c>
    </row>
    <row r="109" spans="1:10" x14ac:dyDescent="0.2">
      <c r="A109" s="74" t="s">
        <v>450</v>
      </c>
      <c r="B109" s="73">
        <f t="shared" ref="B109:H109" si="20">SUM(B106:B108)</f>
        <v>693</v>
      </c>
      <c r="C109" s="36">
        <f t="shared" si="20"/>
        <v>371</v>
      </c>
      <c r="D109" s="37">
        <f t="shared" si="20"/>
        <v>346</v>
      </c>
      <c r="E109" s="37">
        <f t="shared" si="20"/>
        <v>25</v>
      </c>
      <c r="F109" s="36">
        <f t="shared" si="20"/>
        <v>233</v>
      </c>
      <c r="G109" s="36">
        <f t="shared" si="20"/>
        <v>0</v>
      </c>
      <c r="H109" s="36">
        <f t="shared" si="20"/>
        <v>89</v>
      </c>
    </row>
    <row r="110" spans="1:10" x14ac:dyDescent="0.2">
      <c r="A110" s="72" t="s">
        <v>278</v>
      </c>
      <c r="B110" s="73">
        <v>218</v>
      </c>
      <c r="C110" s="36">
        <v>107</v>
      </c>
      <c r="D110" s="37">
        <v>98</v>
      </c>
      <c r="E110" s="37">
        <v>9</v>
      </c>
      <c r="F110" s="36">
        <v>75</v>
      </c>
      <c r="G110" s="36">
        <v>1</v>
      </c>
      <c r="H110" s="36">
        <v>35</v>
      </c>
    </row>
    <row r="111" spans="1:10" x14ac:dyDescent="0.2">
      <c r="A111" s="72" t="s">
        <v>95</v>
      </c>
      <c r="B111" s="73">
        <v>172</v>
      </c>
      <c r="C111" s="36">
        <v>73</v>
      </c>
      <c r="D111" s="37">
        <v>66</v>
      </c>
      <c r="E111" s="37">
        <v>7</v>
      </c>
      <c r="F111" s="36">
        <v>69</v>
      </c>
      <c r="G111" s="36">
        <v>0</v>
      </c>
      <c r="H111" s="36">
        <v>30</v>
      </c>
    </row>
    <row r="112" spans="1:10" x14ac:dyDescent="0.2">
      <c r="A112" s="72" t="s">
        <v>96</v>
      </c>
      <c r="B112" s="73">
        <v>291</v>
      </c>
      <c r="C112" s="36">
        <v>122</v>
      </c>
      <c r="D112" s="37">
        <v>115</v>
      </c>
      <c r="E112" s="37">
        <v>7</v>
      </c>
      <c r="F112" s="36">
        <v>138</v>
      </c>
      <c r="G112" s="36">
        <v>0</v>
      </c>
      <c r="H112" s="36">
        <v>31</v>
      </c>
    </row>
    <row r="113" spans="1:8" x14ac:dyDescent="0.2">
      <c r="A113" s="72" t="s">
        <v>97</v>
      </c>
      <c r="B113" s="73">
        <v>214</v>
      </c>
      <c r="C113" s="36">
        <v>93</v>
      </c>
      <c r="D113" s="37">
        <v>83</v>
      </c>
      <c r="E113" s="37">
        <v>10</v>
      </c>
      <c r="F113" s="36">
        <v>96</v>
      </c>
      <c r="G113" s="36">
        <v>0</v>
      </c>
      <c r="H113" s="36">
        <v>25</v>
      </c>
    </row>
    <row r="114" spans="1:8" x14ac:dyDescent="0.2">
      <c r="A114" s="74" t="s">
        <v>450</v>
      </c>
      <c r="B114" s="73">
        <f t="shared" ref="B114:H114" si="21">SUM(B110:B113)</f>
        <v>895</v>
      </c>
      <c r="C114" s="36">
        <f t="shared" si="21"/>
        <v>395</v>
      </c>
      <c r="D114" s="37">
        <f t="shared" si="21"/>
        <v>362</v>
      </c>
      <c r="E114" s="37">
        <f t="shared" si="21"/>
        <v>33</v>
      </c>
      <c r="F114" s="36">
        <f t="shared" si="21"/>
        <v>378</v>
      </c>
      <c r="G114" s="36">
        <f t="shared" si="21"/>
        <v>1</v>
      </c>
      <c r="H114" s="36">
        <f t="shared" si="21"/>
        <v>121</v>
      </c>
    </row>
    <row r="115" spans="1:8" x14ac:dyDescent="0.2">
      <c r="A115" s="72" t="s">
        <v>352</v>
      </c>
      <c r="B115" s="73">
        <v>99</v>
      </c>
      <c r="C115" s="36">
        <v>55</v>
      </c>
      <c r="D115" s="37">
        <v>48</v>
      </c>
      <c r="E115" s="37">
        <v>7</v>
      </c>
      <c r="F115" s="36">
        <v>28</v>
      </c>
      <c r="G115" s="36">
        <v>0</v>
      </c>
      <c r="H115" s="36">
        <v>16</v>
      </c>
    </row>
    <row r="116" spans="1:8" x14ac:dyDescent="0.2">
      <c r="A116" s="72" t="s">
        <v>99</v>
      </c>
      <c r="B116" s="73">
        <v>209</v>
      </c>
      <c r="C116" s="36">
        <v>85</v>
      </c>
      <c r="D116" s="37">
        <v>73</v>
      </c>
      <c r="E116" s="37">
        <v>12</v>
      </c>
      <c r="F116" s="36">
        <v>84</v>
      </c>
      <c r="G116" s="36">
        <v>0</v>
      </c>
      <c r="H116" s="36">
        <v>40</v>
      </c>
    </row>
    <row r="117" spans="1:8" x14ac:dyDescent="0.2">
      <c r="A117" s="72" t="s">
        <v>100</v>
      </c>
      <c r="B117" s="73">
        <v>266</v>
      </c>
      <c r="C117" s="36">
        <v>123</v>
      </c>
      <c r="D117" s="37">
        <v>104</v>
      </c>
      <c r="E117" s="37">
        <v>19</v>
      </c>
      <c r="F117" s="36">
        <v>97</v>
      </c>
      <c r="G117" s="36">
        <v>0</v>
      </c>
      <c r="H117" s="36">
        <v>46</v>
      </c>
    </row>
    <row r="118" spans="1:8" x14ac:dyDescent="0.2">
      <c r="A118" s="74" t="s">
        <v>450</v>
      </c>
      <c r="B118" s="73">
        <f t="shared" ref="B118:H118" si="22">SUM(B115:B117)</f>
        <v>574</v>
      </c>
      <c r="C118" s="36">
        <f t="shared" si="22"/>
        <v>263</v>
      </c>
      <c r="D118" s="37">
        <f t="shared" si="22"/>
        <v>225</v>
      </c>
      <c r="E118" s="37">
        <f t="shared" si="22"/>
        <v>38</v>
      </c>
      <c r="F118" s="36">
        <f t="shared" si="22"/>
        <v>209</v>
      </c>
      <c r="G118" s="36">
        <f t="shared" si="22"/>
        <v>0</v>
      </c>
      <c r="H118" s="36">
        <f t="shared" si="22"/>
        <v>102</v>
      </c>
    </row>
    <row r="119" spans="1:8" x14ac:dyDescent="0.2">
      <c r="A119" s="72" t="s">
        <v>101</v>
      </c>
      <c r="B119" s="73">
        <v>75</v>
      </c>
      <c r="C119" s="36">
        <v>41</v>
      </c>
      <c r="D119" s="37">
        <v>39</v>
      </c>
      <c r="E119" s="37">
        <v>2</v>
      </c>
      <c r="F119" s="36">
        <v>13</v>
      </c>
      <c r="G119" s="36">
        <v>0</v>
      </c>
      <c r="H119" s="36">
        <v>21</v>
      </c>
    </row>
    <row r="120" spans="1:8" x14ac:dyDescent="0.2">
      <c r="A120" s="72" t="s">
        <v>102</v>
      </c>
      <c r="B120" s="73">
        <v>161</v>
      </c>
      <c r="C120" s="36">
        <v>64</v>
      </c>
      <c r="D120" s="37">
        <v>63</v>
      </c>
      <c r="E120" s="37">
        <v>1</v>
      </c>
      <c r="F120" s="36">
        <v>85</v>
      </c>
      <c r="G120" s="36">
        <v>0</v>
      </c>
      <c r="H120" s="36">
        <v>12</v>
      </c>
    </row>
    <row r="121" spans="1:8" x14ac:dyDescent="0.2">
      <c r="A121" s="72" t="s">
        <v>103</v>
      </c>
      <c r="B121" s="73">
        <v>272</v>
      </c>
      <c r="C121" s="36">
        <v>156</v>
      </c>
      <c r="D121" s="37">
        <v>143</v>
      </c>
      <c r="E121" s="37">
        <v>13</v>
      </c>
      <c r="F121" s="36">
        <v>93</v>
      </c>
      <c r="G121" s="36">
        <v>0</v>
      </c>
      <c r="H121" s="36">
        <v>23</v>
      </c>
    </row>
    <row r="122" spans="1:8" x14ac:dyDescent="0.2">
      <c r="A122" s="74" t="s">
        <v>450</v>
      </c>
      <c r="B122" s="73">
        <f t="shared" ref="B122:H122" si="23">SUM(B119:B121)</f>
        <v>508</v>
      </c>
      <c r="C122" s="36">
        <f t="shared" si="23"/>
        <v>261</v>
      </c>
      <c r="D122" s="37">
        <f t="shared" si="23"/>
        <v>245</v>
      </c>
      <c r="E122" s="37">
        <f t="shared" si="23"/>
        <v>16</v>
      </c>
      <c r="F122" s="36">
        <f t="shared" si="23"/>
        <v>191</v>
      </c>
      <c r="G122" s="36">
        <f t="shared" si="23"/>
        <v>0</v>
      </c>
      <c r="H122" s="36">
        <f t="shared" si="23"/>
        <v>56</v>
      </c>
    </row>
    <row r="123" spans="1:8" x14ac:dyDescent="0.2">
      <c r="A123" s="74" t="s">
        <v>365</v>
      </c>
      <c r="B123" s="73">
        <f t="shared" ref="B123:H123" si="24">SUM(B122,B118,B114,B109)</f>
        <v>2670</v>
      </c>
      <c r="C123" s="36">
        <f t="shared" si="24"/>
        <v>1290</v>
      </c>
      <c r="D123" s="37">
        <f t="shared" si="24"/>
        <v>1178</v>
      </c>
      <c r="E123" s="37">
        <f t="shared" si="24"/>
        <v>112</v>
      </c>
      <c r="F123" s="36">
        <f t="shared" si="24"/>
        <v>1011</v>
      </c>
      <c r="G123" s="36">
        <f t="shared" si="24"/>
        <v>1</v>
      </c>
      <c r="H123" s="36">
        <f t="shared" si="24"/>
        <v>368</v>
      </c>
    </row>
    <row r="124" spans="1:8" s="35" customFormat="1" x14ac:dyDescent="0.2">
      <c r="A124" s="77"/>
      <c r="B124" s="78"/>
      <c r="C124" s="77"/>
      <c r="D124" s="101"/>
      <c r="E124" s="101"/>
      <c r="F124" s="77"/>
      <c r="G124" s="77"/>
      <c r="H124" s="77"/>
    </row>
    <row r="125" spans="1:8" x14ac:dyDescent="0.2">
      <c r="A125" s="116"/>
      <c r="B125" s="104"/>
      <c r="C125" s="114" t="s">
        <v>16</v>
      </c>
      <c r="D125" s="117"/>
      <c r="E125" s="117"/>
      <c r="F125" s="114"/>
      <c r="G125" s="117"/>
    </row>
    <row r="126" spans="1:8" s="11" customFormat="1" ht="54.95" customHeight="1" x14ac:dyDescent="0.2">
      <c r="A126" s="96" t="s">
        <v>337</v>
      </c>
      <c r="B126" s="113" t="s">
        <v>65</v>
      </c>
      <c r="C126" s="97" t="s">
        <v>54</v>
      </c>
      <c r="D126" s="97" t="s">
        <v>763</v>
      </c>
      <c r="E126" s="97" t="s">
        <v>346</v>
      </c>
      <c r="F126" s="97" t="s">
        <v>21</v>
      </c>
      <c r="G126" s="97" t="s">
        <v>66</v>
      </c>
    </row>
    <row r="127" spans="1:8" s="11" customFormat="1" ht="12.75" customHeight="1" x14ac:dyDescent="0.2">
      <c r="A127" s="109" t="s">
        <v>369</v>
      </c>
      <c r="B127" s="112"/>
      <c r="C127" s="94"/>
      <c r="D127" s="115" t="s">
        <v>194</v>
      </c>
      <c r="E127" s="115" t="s">
        <v>340</v>
      </c>
      <c r="F127" s="93"/>
      <c r="G127" s="94"/>
    </row>
    <row r="128" spans="1:8" x14ac:dyDescent="0.2">
      <c r="A128" s="72" t="s">
        <v>91</v>
      </c>
      <c r="B128" s="73">
        <v>143</v>
      </c>
      <c r="C128" s="36">
        <v>116</v>
      </c>
      <c r="D128" s="37">
        <v>102</v>
      </c>
      <c r="E128" s="37">
        <v>14</v>
      </c>
      <c r="F128" s="36">
        <v>0</v>
      </c>
      <c r="G128" s="25">
        <v>27</v>
      </c>
    </row>
    <row r="129" spans="1:7" x14ac:dyDescent="0.2">
      <c r="A129" s="72" t="s">
        <v>92</v>
      </c>
      <c r="B129" s="73">
        <v>268</v>
      </c>
      <c r="C129" s="36">
        <v>216</v>
      </c>
      <c r="D129" s="37">
        <v>186</v>
      </c>
      <c r="E129" s="37">
        <v>30</v>
      </c>
      <c r="F129" s="36">
        <v>1</v>
      </c>
      <c r="G129" s="25">
        <v>51</v>
      </c>
    </row>
    <row r="130" spans="1:7" x14ac:dyDescent="0.2">
      <c r="A130" s="72" t="s">
        <v>93</v>
      </c>
      <c r="B130" s="73">
        <v>282</v>
      </c>
      <c r="C130" s="36">
        <v>225</v>
      </c>
      <c r="D130" s="37">
        <v>192</v>
      </c>
      <c r="E130" s="37">
        <v>33</v>
      </c>
      <c r="F130" s="36">
        <v>0</v>
      </c>
      <c r="G130" s="25">
        <v>57</v>
      </c>
    </row>
    <row r="131" spans="1:7" x14ac:dyDescent="0.2">
      <c r="A131" s="74" t="s">
        <v>450</v>
      </c>
      <c r="B131" s="73">
        <f t="shared" ref="B131:G131" si="25">SUM(B128:B130)</f>
        <v>693</v>
      </c>
      <c r="C131" s="36">
        <f t="shared" si="25"/>
        <v>557</v>
      </c>
      <c r="D131" s="37">
        <f t="shared" si="25"/>
        <v>480</v>
      </c>
      <c r="E131" s="37">
        <f t="shared" si="25"/>
        <v>77</v>
      </c>
      <c r="F131" s="36">
        <f t="shared" si="25"/>
        <v>1</v>
      </c>
      <c r="G131" s="25">
        <f t="shared" si="25"/>
        <v>135</v>
      </c>
    </row>
    <row r="132" spans="1:7" x14ac:dyDescent="0.2">
      <c r="A132" s="72" t="s">
        <v>278</v>
      </c>
      <c r="B132" s="73">
        <v>218</v>
      </c>
      <c r="C132" s="36">
        <v>175</v>
      </c>
      <c r="D132" s="37">
        <v>141</v>
      </c>
      <c r="E132" s="37">
        <v>34</v>
      </c>
      <c r="F132" s="36">
        <v>1</v>
      </c>
      <c r="G132" s="25">
        <v>42</v>
      </c>
    </row>
    <row r="133" spans="1:7" x14ac:dyDescent="0.2">
      <c r="A133" s="72" t="s">
        <v>95</v>
      </c>
      <c r="B133" s="73">
        <v>172</v>
      </c>
      <c r="C133" s="36">
        <v>145</v>
      </c>
      <c r="D133" s="37">
        <v>117</v>
      </c>
      <c r="E133" s="37">
        <v>28</v>
      </c>
      <c r="F133" s="36">
        <v>0</v>
      </c>
      <c r="G133" s="25">
        <v>27</v>
      </c>
    </row>
    <row r="134" spans="1:7" x14ac:dyDescent="0.2">
      <c r="A134" s="72" t="s">
        <v>96</v>
      </c>
      <c r="B134" s="73">
        <v>291</v>
      </c>
      <c r="C134" s="36">
        <v>256</v>
      </c>
      <c r="D134" s="37">
        <v>202</v>
      </c>
      <c r="E134" s="37">
        <v>54</v>
      </c>
      <c r="F134" s="36">
        <v>0</v>
      </c>
      <c r="G134" s="25">
        <v>35</v>
      </c>
    </row>
    <row r="135" spans="1:7" x14ac:dyDescent="0.2">
      <c r="A135" s="72" t="s">
        <v>97</v>
      </c>
      <c r="B135" s="73">
        <v>214</v>
      </c>
      <c r="C135" s="36">
        <v>178</v>
      </c>
      <c r="D135" s="37">
        <v>143</v>
      </c>
      <c r="E135" s="37">
        <v>35</v>
      </c>
      <c r="F135" s="36">
        <v>0</v>
      </c>
      <c r="G135" s="25">
        <v>36</v>
      </c>
    </row>
    <row r="136" spans="1:7" x14ac:dyDescent="0.2">
      <c r="A136" s="74" t="s">
        <v>450</v>
      </c>
      <c r="B136" s="73">
        <f t="shared" ref="B136:G136" si="26">SUM(B132:B135)</f>
        <v>895</v>
      </c>
      <c r="C136" s="36">
        <f t="shared" si="26"/>
        <v>754</v>
      </c>
      <c r="D136" s="37">
        <f t="shared" si="26"/>
        <v>603</v>
      </c>
      <c r="E136" s="37">
        <f t="shared" si="26"/>
        <v>151</v>
      </c>
      <c r="F136" s="36">
        <f t="shared" si="26"/>
        <v>1</v>
      </c>
      <c r="G136" s="25">
        <f t="shared" si="26"/>
        <v>140</v>
      </c>
    </row>
    <row r="137" spans="1:7" x14ac:dyDescent="0.2">
      <c r="A137" s="72" t="s">
        <v>352</v>
      </c>
      <c r="B137" s="73">
        <v>99</v>
      </c>
      <c r="C137" s="36">
        <v>79</v>
      </c>
      <c r="D137" s="37">
        <v>66</v>
      </c>
      <c r="E137" s="37">
        <v>13</v>
      </c>
      <c r="F137" s="36">
        <v>0</v>
      </c>
      <c r="G137" s="25">
        <v>20</v>
      </c>
    </row>
    <row r="138" spans="1:7" x14ac:dyDescent="0.2">
      <c r="A138" s="72" t="s">
        <v>99</v>
      </c>
      <c r="B138" s="73">
        <v>209</v>
      </c>
      <c r="C138" s="36">
        <v>153</v>
      </c>
      <c r="D138" s="37">
        <v>118</v>
      </c>
      <c r="E138" s="37">
        <v>35</v>
      </c>
      <c r="F138" s="36">
        <v>2</v>
      </c>
      <c r="G138" s="25">
        <v>54</v>
      </c>
    </row>
    <row r="139" spans="1:7" x14ac:dyDescent="0.2">
      <c r="A139" s="72" t="s">
        <v>100</v>
      </c>
      <c r="B139" s="73">
        <v>266</v>
      </c>
      <c r="C139" s="36">
        <v>201</v>
      </c>
      <c r="D139" s="37">
        <v>156</v>
      </c>
      <c r="E139" s="37">
        <v>45</v>
      </c>
      <c r="F139" s="36">
        <v>0</v>
      </c>
      <c r="G139" s="25">
        <v>65</v>
      </c>
    </row>
    <row r="140" spans="1:7" x14ac:dyDescent="0.2">
      <c r="A140" s="74" t="s">
        <v>450</v>
      </c>
      <c r="B140" s="73">
        <f t="shared" ref="B140:G140" si="27">SUM(B137:B139)</f>
        <v>574</v>
      </c>
      <c r="C140" s="36">
        <f t="shared" si="27"/>
        <v>433</v>
      </c>
      <c r="D140" s="37">
        <f t="shared" si="27"/>
        <v>340</v>
      </c>
      <c r="E140" s="37">
        <f t="shared" si="27"/>
        <v>93</v>
      </c>
      <c r="F140" s="36">
        <f t="shared" si="27"/>
        <v>2</v>
      </c>
      <c r="G140" s="25">
        <f t="shared" si="27"/>
        <v>139</v>
      </c>
    </row>
    <row r="141" spans="1:7" x14ac:dyDescent="0.2">
      <c r="A141" s="72" t="s">
        <v>101</v>
      </c>
      <c r="B141" s="73">
        <v>75</v>
      </c>
      <c r="C141" s="36">
        <v>52</v>
      </c>
      <c r="D141" s="37">
        <v>47</v>
      </c>
      <c r="E141" s="37">
        <v>5</v>
      </c>
      <c r="F141" s="36">
        <v>0</v>
      </c>
      <c r="G141" s="25">
        <v>23</v>
      </c>
    </row>
    <row r="142" spans="1:7" x14ac:dyDescent="0.2">
      <c r="A142" s="72" t="s">
        <v>102</v>
      </c>
      <c r="B142" s="73">
        <v>161</v>
      </c>
      <c r="C142" s="36">
        <v>137</v>
      </c>
      <c r="D142" s="37">
        <v>106</v>
      </c>
      <c r="E142" s="37">
        <v>31</v>
      </c>
      <c r="F142" s="36">
        <v>0</v>
      </c>
      <c r="G142" s="25">
        <v>24</v>
      </c>
    </row>
    <row r="143" spans="1:7" x14ac:dyDescent="0.2">
      <c r="A143" s="72" t="s">
        <v>103</v>
      </c>
      <c r="B143" s="73">
        <v>272</v>
      </c>
      <c r="C143" s="36">
        <v>212</v>
      </c>
      <c r="D143" s="37">
        <v>170</v>
      </c>
      <c r="E143" s="37">
        <v>42</v>
      </c>
      <c r="F143" s="36">
        <v>1</v>
      </c>
      <c r="G143" s="25">
        <v>59</v>
      </c>
    </row>
    <row r="144" spans="1:7" x14ac:dyDescent="0.2">
      <c r="A144" s="74" t="s">
        <v>450</v>
      </c>
      <c r="B144" s="73">
        <f t="shared" ref="B144:G144" si="28">SUM(B141:B143)</f>
        <v>508</v>
      </c>
      <c r="C144" s="36">
        <f t="shared" si="28"/>
        <v>401</v>
      </c>
      <c r="D144" s="37">
        <f t="shared" si="28"/>
        <v>323</v>
      </c>
      <c r="E144" s="37">
        <f t="shared" si="28"/>
        <v>78</v>
      </c>
      <c r="F144" s="36">
        <f t="shared" si="28"/>
        <v>1</v>
      </c>
      <c r="G144" s="25">
        <f t="shared" si="28"/>
        <v>106</v>
      </c>
    </row>
    <row r="145" spans="1:7" x14ac:dyDescent="0.2">
      <c r="A145" s="74" t="s">
        <v>365</v>
      </c>
      <c r="B145" s="73">
        <f t="shared" ref="B145:G145" si="29">SUM(B144,B140,B136,B131)</f>
        <v>2670</v>
      </c>
      <c r="C145" s="36">
        <f t="shared" si="29"/>
        <v>2145</v>
      </c>
      <c r="D145" s="37">
        <f t="shared" si="29"/>
        <v>1746</v>
      </c>
      <c r="E145" s="37">
        <f t="shared" si="29"/>
        <v>399</v>
      </c>
      <c r="F145" s="36">
        <f t="shared" si="29"/>
        <v>5</v>
      </c>
      <c r="G145" s="25">
        <f t="shared" si="29"/>
        <v>520</v>
      </c>
    </row>
    <row r="146" spans="1:7" s="35" customFormat="1" x14ac:dyDescent="0.2">
      <c r="A146" s="77"/>
      <c r="B146" s="78"/>
      <c r="C146" s="77"/>
      <c r="D146" s="101"/>
      <c r="E146" s="101"/>
      <c r="F146" s="77"/>
      <c r="G146" s="100"/>
    </row>
    <row r="147" spans="1:7" s="35" customFormat="1" x14ac:dyDescent="0.2">
      <c r="A147" s="77"/>
      <c r="B147" s="78"/>
      <c r="C147" s="77"/>
      <c r="D147" s="101"/>
      <c r="E147" s="101"/>
      <c r="F147" s="77"/>
      <c r="G147" s="100"/>
    </row>
    <row r="148" spans="1:7" s="35" customFormat="1" x14ac:dyDescent="0.2">
      <c r="A148" s="77"/>
      <c r="B148" s="78"/>
      <c r="C148" s="77"/>
      <c r="D148" s="101"/>
      <c r="E148" s="101"/>
      <c r="F148" s="77"/>
      <c r="G148" s="100"/>
    </row>
    <row r="149" spans="1:7" s="35" customFormat="1" x14ac:dyDescent="0.2">
      <c r="A149" s="77"/>
      <c r="B149" s="78"/>
      <c r="C149" s="77"/>
      <c r="D149" s="101"/>
      <c r="E149" s="101"/>
      <c r="F149" s="77"/>
      <c r="G149" s="100"/>
    </row>
    <row r="150" spans="1:7" s="35" customFormat="1" x14ac:dyDescent="0.2">
      <c r="A150" s="77"/>
      <c r="B150" s="78"/>
      <c r="C150" s="77"/>
      <c r="D150" s="101"/>
      <c r="E150" s="101"/>
      <c r="F150" s="77"/>
      <c r="G150" s="100"/>
    </row>
    <row r="151" spans="1:7" s="35" customFormat="1" x14ac:dyDescent="0.2">
      <c r="A151" s="77"/>
      <c r="B151" s="78"/>
      <c r="C151" s="77"/>
      <c r="D151" s="101"/>
      <c r="E151" s="101"/>
      <c r="F151" s="77"/>
      <c r="G151" s="100"/>
    </row>
    <row r="152" spans="1:7" s="35" customFormat="1" x14ac:dyDescent="0.2">
      <c r="A152" s="77"/>
      <c r="B152" s="78"/>
      <c r="C152" s="77"/>
      <c r="D152" s="101"/>
      <c r="E152" s="101"/>
      <c r="F152" s="77"/>
      <c r="G152" s="100"/>
    </row>
    <row r="153" spans="1:7" s="35" customFormat="1" x14ac:dyDescent="0.2">
      <c r="A153" s="77"/>
      <c r="B153" s="78"/>
      <c r="C153" s="77"/>
      <c r="D153" s="101"/>
      <c r="E153" s="101"/>
      <c r="F153" s="77"/>
      <c r="G153" s="100"/>
    </row>
    <row r="154" spans="1:7" s="35" customFormat="1" x14ac:dyDescent="0.2">
      <c r="A154" s="77"/>
      <c r="B154" s="78"/>
      <c r="C154" s="77"/>
      <c r="D154" s="101"/>
      <c r="E154" s="101"/>
      <c r="F154" s="77"/>
      <c r="G154" s="100"/>
    </row>
    <row r="155" spans="1:7" s="35" customFormat="1" x14ac:dyDescent="0.2">
      <c r="A155" s="77"/>
      <c r="B155" s="78"/>
      <c r="C155" s="77"/>
      <c r="D155" s="101"/>
      <c r="E155" s="101"/>
      <c r="F155" s="77"/>
      <c r="G155" s="100"/>
    </row>
    <row r="156" spans="1:7" s="35" customFormat="1" x14ac:dyDescent="0.2">
      <c r="A156" s="77"/>
      <c r="B156" s="78"/>
      <c r="C156" s="77"/>
      <c r="D156" s="101"/>
      <c r="E156" s="101"/>
      <c r="F156" s="77"/>
      <c r="G156" s="100"/>
    </row>
    <row r="157" spans="1:7" s="35" customFormat="1" x14ac:dyDescent="0.2">
      <c r="A157" s="77"/>
      <c r="B157" s="78"/>
      <c r="C157" s="77"/>
      <c r="D157" s="101"/>
      <c r="E157" s="101"/>
      <c r="F157" s="77"/>
      <c r="G157" s="100"/>
    </row>
    <row r="158" spans="1:7" s="35" customFormat="1" x14ac:dyDescent="0.2">
      <c r="A158" s="77"/>
      <c r="B158" s="78"/>
      <c r="C158" s="77"/>
      <c r="D158" s="101"/>
      <c r="E158" s="101"/>
      <c r="F158" s="77"/>
      <c r="G158" s="100"/>
    </row>
    <row r="159" spans="1:7" s="35" customFormat="1" x14ac:dyDescent="0.2">
      <c r="A159" s="77"/>
      <c r="B159" s="78"/>
      <c r="C159" s="77"/>
      <c r="D159" s="101"/>
      <c r="E159" s="101"/>
      <c r="F159" s="77"/>
      <c r="G159" s="100"/>
    </row>
    <row r="160" spans="1:7" x14ac:dyDescent="0.2">
      <c r="A160" s="110"/>
      <c r="B160" s="110"/>
      <c r="C160" s="111"/>
      <c r="D160" s="111"/>
      <c r="E160" s="111"/>
      <c r="F160" s="111"/>
    </row>
    <row r="161" spans="1:7" x14ac:dyDescent="0.2">
      <c r="A161" s="116"/>
      <c r="B161" s="104"/>
      <c r="C161" s="114" t="s">
        <v>16</v>
      </c>
      <c r="D161" s="117"/>
      <c r="E161" s="117"/>
      <c r="F161" s="114"/>
      <c r="G161" s="117"/>
    </row>
    <row r="162" spans="1:7" s="11" customFormat="1" ht="54.95" customHeight="1" x14ac:dyDescent="0.2">
      <c r="A162" s="96" t="s">
        <v>336</v>
      </c>
      <c r="B162" s="113" t="s">
        <v>65</v>
      </c>
      <c r="C162" s="97" t="s">
        <v>55</v>
      </c>
      <c r="D162" s="97" t="s">
        <v>764</v>
      </c>
      <c r="E162" s="97" t="s">
        <v>345</v>
      </c>
      <c r="F162" s="97" t="s">
        <v>21</v>
      </c>
      <c r="G162" s="97" t="s">
        <v>66</v>
      </c>
    </row>
    <row r="163" spans="1:7" s="11" customFormat="1" ht="12.75" customHeight="1" x14ac:dyDescent="0.2">
      <c r="A163" s="109" t="s">
        <v>369</v>
      </c>
      <c r="B163" s="112"/>
      <c r="C163" s="94"/>
      <c r="D163" s="115" t="s">
        <v>194</v>
      </c>
      <c r="E163" s="115" t="s">
        <v>340</v>
      </c>
      <c r="F163" s="93"/>
      <c r="G163" s="94"/>
    </row>
    <row r="164" spans="1:7" x14ac:dyDescent="0.2">
      <c r="A164" s="72" t="s">
        <v>91</v>
      </c>
      <c r="B164" s="73">
        <v>143</v>
      </c>
      <c r="C164" s="36">
        <v>113</v>
      </c>
      <c r="D164" s="37">
        <v>97</v>
      </c>
      <c r="E164" s="37">
        <v>16</v>
      </c>
      <c r="F164" s="36">
        <v>0</v>
      </c>
      <c r="G164" s="25">
        <v>30</v>
      </c>
    </row>
    <row r="165" spans="1:7" x14ac:dyDescent="0.2">
      <c r="A165" s="72" t="s">
        <v>92</v>
      </c>
      <c r="B165" s="73">
        <v>268</v>
      </c>
      <c r="C165" s="36">
        <v>204</v>
      </c>
      <c r="D165" s="37">
        <v>176</v>
      </c>
      <c r="E165" s="37">
        <v>28</v>
      </c>
      <c r="F165" s="36">
        <v>1</v>
      </c>
      <c r="G165" s="25">
        <v>63</v>
      </c>
    </row>
    <row r="166" spans="1:7" x14ac:dyDescent="0.2">
      <c r="A166" s="72" t="s">
        <v>93</v>
      </c>
      <c r="B166" s="73">
        <v>282</v>
      </c>
      <c r="C166" s="36">
        <v>222</v>
      </c>
      <c r="D166" s="37">
        <v>190</v>
      </c>
      <c r="E166" s="37">
        <v>32</v>
      </c>
      <c r="F166" s="36">
        <v>0</v>
      </c>
      <c r="G166" s="25">
        <v>60</v>
      </c>
    </row>
    <row r="167" spans="1:7" x14ac:dyDescent="0.2">
      <c r="A167" s="74" t="s">
        <v>450</v>
      </c>
      <c r="B167" s="73">
        <f t="shared" ref="B167:G167" si="30">SUM(B164:B166)</f>
        <v>693</v>
      </c>
      <c r="C167" s="36">
        <f t="shared" si="30"/>
        <v>539</v>
      </c>
      <c r="D167" s="37">
        <f t="shared" si="30"/>
        <v>463</v>
      </c>
      <c r="E167" s="37">
        <f t="shared" si="30"/>
        <v>76</v>
      </c>
      <c r="F167" s="36">
        <f t="shared" si="30"/>
        <v>1</v>
      </c>
      <c r="G167" s="25">
        <f t="shared" si="30"/>
        <v>153</v>
      </c>
    </row>
    <row r="168" spans="1:7" x14ac:dyDescent="0.2">
      <c r="A168" s="72" t="s">
        <v>278</v>
      </c>
      <c r="B168" s="73">
        <v>218</v>
      </c>
      <c r="C168" s="36">
        <v>155</v>
      </c>
      <c r="D168" s="37">
        <v>122</v>
      </c>
      <c r="E168" s="37">
        <v>33</v>
      </c>
      <c r="F168" s="36">
        <v>1</v>
      </c>
      <c r="G168" s="25">
        <v>62</v>
      </c>
    </row>
    <row r="169" spans="1:7" x14ac:dyDescent="0.2">
      <c r="A169" s="72" t="s">
        <v>95</v>
      </c>
      <c r="B169" s="73">
        <v>172</v>
      </c>
      <c r="C169" s="36">
        <v>132</v>
      </c>
      <c r="D169" s="37">
        <v>105</v>
      </c>
      <c r="E169" s="37">
        <v>27</v>
      </c>
      <c r="F169" s="36">
        <v>0</v>
      </c>
      <c r="G169" s="25">
        <v>40</v>
      </c>
    </row>
    <row r="170" spans="1:7" x14ac:dyDescent="0.2">
      <c r="A170" s="72" t="s">
        <v>96</v>
      </c>
      <c r="B170" s="73">
        <v>291</v>
      </c>
      <c r="C170" s="36">
        <v>235</v>
      </c>
      <c r="D170" s="37">
        <v>185</v>
      </c>
      <c r="E170" s="37">
        <v>50</v>
      </c>
      <c r="F170" s="36">
        <v>0</v>
      </c>
      <c r="G170" s="25">
        <v>56</v>
      </c>
    </row>
    <row r="171" spans="1:7" x14ac:dyDescent="0.2">
      <c r="A171" s="72" t="s">
        <v>97</v>
      </c>
      <c r="B171" s="73">
        <v>214</v>
      </c>
      <c r="C171" s="36">
        <v>167</v>
      </c>
      <c r="D171" s="37">
        <v>137</v>
      </c>
      <c r="E171" s="37">
        <v>30</v>
      </c>
      <c r="F171" s="36">
        <v>0</v>
      </c>
      <c r="G171" s="25">
        <v>47</v>
      </c>
    </row>
    <row r="172" spans="1:7" x14ac:dyDescent="0.2">
      <c r="A172" s="74" t="s">
        <v>450</v>
      </c>
      <c r="B172" s="73">
        <f t="shared" ref="B172:G172" si="31">SUM(B168:B171)</f>
        <v>895</v>
      </c>
      <c r="C172" s="36">
        <f t="shared" si="31"/>
        <v>689</v>
      </c>
      <c r="D172" s="37">
        <f t="shared" si="31"/>
        <v>549</v>
      </c>
      <c r="E172" s="37">
        <f t="shared" si="31"/>
        <v>140</v>
      </c>
      <c r="F172" s="36">
        <f t="shared" si="31"/>
        <v>1</v>
      </c>
      <c r="G172" s="25">
        <f t="shared" si="31"/>
        <v>205</v>
      </c>
    </row>
    <row r="173" spans="1:7" x14ac:dyDescent="0.2">
      <c r="A173" s="72" t="s">
        <v>352</v>
      </c>
      <c r="B173" s="73">
        <v>99</v>
      </c>
      <c r="C173" s="36">
        <v>80</v>
      </c>
      <c r="D173" s="37">
        <v>66</v>
      </c>
      <c r="E173" s="37">
        <v>14</v>
      </c>
      <c r="F173" s="36">
        <v>0</v>
      </c>
      <c r="G173" s="25">
        <v>19</v>
      </c>
    </row>
    <row r="174" spans="1:7" x14ac:dyDescent="0.2">
      <c r="A174" s="72" t="s">
        <v>99</v>
      </c>
      <c r="B174" s="73">
        <v>209</v>
      </c>
      <c r="C174" s="36">
        <v>143</v>
      </c>
      <c r="D174" s="37">
        <v>109</v>
      </c>
      <c r="E174" s="37">
        <v>34</v>
      </c>
      <c r="F174" s="36">
        <v>2</v>
      </c>
      <c r="G174" s="25">
        <v>64</v>
      </c>
    </row>
    <row r="175" spans="1:7" x14ac:dyDescent="0.2">
      <c r="A175" s="72" t="s">
        <v>100</v>
      </c>
      <c r="B175" s="73">
        <v>266</v>
      </c>
      <c r="C175" s="36">
        <v>186</v>
      </c>
      <c r="D175" s="37">
        <v>143</v>
      </c>
      <c r="E175" s="37">
        <v>43</v>
      </c>
      <c r="F175" s="36">
        <v>0</v>
      </c>
      <c r="G175" s="25">
        <v>80</v>
      </c>
    </row>
    <row r="176" spans="1:7" x14ac:dyDescent="0.2">
      <c r="A176" s="74" t="s">
        <v>450</v>
      </c>
      <c r="B176" s="73">
        <f t="shared" ref="B176:G176" si="32">SUM(B173:B175)</f>
        <v>574</v>
      </c>
      <c r="C176" s="36">
        <f t="shared" si="32"/>
        <v>409</v>
      </c>
      <c r="D176" s="37">
        <f t="shared" si="32"/>
        <v>318</v>
      </c>
      <c r="E176" s="37">
        <f t="shared" si="32"/>
        <v>91</v>
      </c>
      <c r="F176" s="36">
        <f t="shared" si="32"/>
        <v>2</v>
      </c>
      <c r="G176" s="25">
        <f t="shared" si="32"/>
        <v>163</v>
      </c>
    </row>
    <row r="177" spans="1:10" x14ac:dyDescent="0.2">
      <c r="A177" s="72" t="s">
        <v>101</v>
      </c>
      <c r="B177" s="73">
        <v>75</v>
      </c>
      <c r="C177" s="36">
        <v>53</v>
      </c>
      <c r="D177" s="37">
        <v>49</v>
      </c>
      <c r="E177" s="37">
        <v>4</v>
      </c>
      <c r="F177" s="36">
        <v>0</v>
      </c>
      <c r="G177" s="25">
        <v>22</v>
      </c>
    </row>
    <row r="178" spans="1:10" x14ac:dyDescent="0.2">
      <c r="A178" s="72" t="s">
        <v>102</v>
      </c>
      <c r="B178" s="73">
        <v>161</v>
      </c>
      <c r="C178" s="36">
        <v>125</v>
      </c>
      <c r="D178" s="37">
        <v>97</v>
      </c>
      <c r="E178" s="37">
        <v>28</v>
      </c>
      <c r="F178" s="36">
        <v>0</v>
      </c>
      <c r="G178" s="25">
        <v>36</v>
      </c>
    </row>
    <row r="179" spans="1:10" x14ac:dyDescent="0.2">
      <c r="A179" s="72" t="s">
        <v>103</v>
      </c>
      <c r="B179" s="73">
        <v>272</v>
      </c>
      <c r="C179" s="36">
        <v>212</v>
      </c>
      <c r="D179" s="37">
        <v>171</v>
      </c>
      <c r="E179" s="37">
        <v>41</v>
      </c>
      <c r="F179" s="36">
        <v>0</v>
      </c>
      <c r="G179" s="25">
        <v>60</v>
      </c>
    </row>
    <row r="180" spans="1:10" x14ac:dyDescent="0.2">
      <c r="A180" s="74" t="s">
        <v>450</v>
      </c>
      <c r="B180" s="73">
        <f t="shared" ref="B180:G180" si="33">SUM(B177:B179)</f>
        <v>508</v>
      </c>
      <c r="C180" s="36">
        <f t="shared" si="33"/>
        <v>390</v>
      </c>
      <c r="D180" s="37">
        <f t="shared" si="33"/>
        <v>317</v>
      </c>
      <c r="E180" s="37">
        <f t="shared" si="33"/>
        <v>73</v>
      </c>
      <c r="F180" s="36">
        <f t="shared" si="33"/>
        <v>0</v>
      </c>
      <c r="G180" s="25">
        <f t="shared" si="33"/>
        <v>118</v>
      </c>
    </row>
    <row r="181" spans="1:10" x14ac:dyDescent="0.2">
      <c r="A181" s="74" t="s">
        <v>365</v>
      </c>
      <c r="B181" s="73">
        <f t="shared" ref="B181:G181" si="34">SUM(B180,B176,B172,B167)</f>
        <v>2670</v>
      </c>
      <c r="C181" s="36">
        <f t="shared" si="34"/>
        <v>2027</v>
      </c>
      <c r="D181" s="37">
        <f t="shared" si="34"/>
        <v>1647</v>
      </c>
      <c r="E181" s="37">
        <f t="shared" si="34"/>
        <v>380</v>
      </c>
      <c r="F181" s="36">
        <f t="shared" si="34"/>
        <v>4</v>
      </c>
      <c r="G181" s="25">
        <f t="shared" si="34"/>
        <v>639</v>
      </c>
    </row>
    <row r="182" spans="1:10" s="35" customFormat="1" x14ac:dyDescent="0.2">
      <c r="A182" s="77"/>
      <c r="B182" s="78"/>
      <c r="C182" s="77"/>
      <c r="D182" s="101"/>
      <c r="E182" s="101"/>
      <c r="F182" s="77"/>
      <c r="G182" s="100"/>
    </row>
    <row r="183" spans="1:10" x14ac:dyDescent="0.2">
      <c r="A183" s="116"/>
      <c r="B183" s="104"/>
      <c r="C183" s="114" t="s">
        <v>16</v>
      </c>
      <c r="D183" s="117"/>
      <c r="E183" s="117"/>
      <c r="F183" s="114" t="s">
        <v>16</v>
      </c>
      <c r="G183" s="117"/>
      <c r="H183" s="117"/>
      <c r="I183" s="114"/>
      <c r="J183" s="114"/>
    </row>
    <row r="184" spans="1:10" s="11" customFormat="1" ht="54.95" customHeight="1" x14ac:dyDescent="0.2">
      <c r="A184" s="96" t="s">
        <v>338</v>
      </c>
      <c r="B184" s="113" t="s">
        <v>65</v>
      </c>
      <c r="C184" s="97" t="s">
        <v>56</v>
      </c>
      <c r="D184" s="97" t="s">
        <v>765</v>
      </c>
      <c r="E184" s="97" t="s">
        <v>343</v>
      </c>
      <c r="F184" s="97" t="s">
        <v>57</v>
      </c>
      <c r="G184" s="97" t="s">
        <v>766</v>
      </c>
      <c r="H184" s="97" t="s">
        <v>344</v>
      </c>
      <c r="I184" s="97" t="s">
        <v>21</v>
      </c>
      <c r="J184" s="97" t="s">
        <v>66</v>
      </c>
    </row>
    <row r="185" spans="1:10" s="11" customFormat="1" ht="12.75" customHeight="1" x14ac:dyDescent="0.2">
      <c r="A185" s="109" t="s">
        <v>370</v>
      </c>
      <c r="B185" s="112"/>
      <c r="C185" s="94"/>
      <c r="D185" s="115" t="s">
        <v>194</v>
      </c>
      <c r="E185" s="115" t="s">
        <v>340</v>
      </c>
      <c r="F185" s="94"/>
      <c r="G185" s="115" t="s">
        <v>194</v>
      </c>
      <c r="H185" s="115" t="s">
        <v>340</v>
      </c>
      <c r="I185" s="93"/>
      <c r="J185" s="94"/>
    </row>
    <row r="186" spans="1:10" x14ac:dyDescent="0.2">
      <c r="A186" s="72" t="s">
        <v>91</v>
      </c>
      <c r="B186" s="73">
        <v>286</v>
      </c>
      <c r="C186" s="36">
        <v>105</v>
      </c>
      <c r="D186" s="37">
        <v>92</v>
      </c>
      <c r="E186" s="37">
        <v>13</v>
      </c>
      <c r="F186" s="36">
        <v>107</v>
      </c>
      <c r="G186" s="37">
        <v>94</v>
      </c>
      <c r="H186" s="37">
        <v>13</v>
      </c>
      <c r="I186" s="36">
        <v>0</v>
      </c>
      <c r="J186" s="37">
        <v>74</v>
      </c>
    </row>
    <row r="187" spans="1:10" x14ac:dyDescent="0.2">
      <c r="A187" s="72" t="s">
        <v>92</v>
      </c>
      <c r="B187" s="73">
        <v>536</v>
      </c>
      <c r="C187" s="36">
        <v>213</v>
      </c>
      <c r="D187" s="37">
        <v>180</v>
      </c>
      <c r="E187" s="37">
        <v>33</v>
      </c>
      <c r="F187" s="36">
        <v>199</v>
      </c>
      <c r="G187" s="37">
        <v>170</v>
      </c>
      <c r="H187" s="37">
        <v>29</v>
      </c>
      <c r="I187" s="36">
        <v>2</v>
      </c>
      <c r="J187" s="37">
        <v>122</v>
      </c>
    </row>
    <row r="188" spans="1:10" x14ac:dyDescent="0.2">
      <c r="A188" s="72" t="s">
        <v>93</v>
      </c>
      <c r="B188" s="73">
        <v>564</v>
      </c>
      <c r="C188" s="36">
        <v>212</v>
      </c>
      <c r="D188" s="37">
        <v>181</v>
      </c>
      <c r="E188" s="37">
        <v>31</v>
      </c>
      <c r="F188" s="36">
        <v>208</v>
      </c>
      <c r="G188" s="37">
        <v>178</v>
      </c>
      <c r="H188" s="37">
        <v>30</v>
      </c>
      <c r="I188" s="36">
        <v>0</v>
      </c>
      <c r="J188" s="50">
        <v>144</v>
      </c>
    </row>
    <row r="189" spans="1:10" x14ac:dyDescent="0.2">
      <c r="A189" s="74" t="s">
        <v>450</v>
      </c>
      <c r="B189" s="73">
        <f t="shared" ref="B189:J189" si="35">SUM(B186:B188)</f>
        <v>1386</v>
      </c>
      <c r="C189" s="36">
        <f t="shared" si="35"/>
        <v>530</v>
      </c>
      <c r="D189" s="37">
        <f t="shared" si="35"/>
        <v>453</v>
      </c>
      <c r="E189" s="37">
        <f t="shared" si="35"/>
        <v>77</v>
      </c>
      <c r="F189" s="36">
        <f t="shared" si="35"/>
        <v>514</v>
      </c>
      <c r="G189" s="37">
        <f t="shared" si="35"/>
        <v>442</v>
      </c>
      <c r="H189" s="37">
        <f t="shared" si="35"/>
        <v>72</v>
      </c>
      <c r="I189" s="36">
        <f t="shared" si="35"/>
        <v>2</v>
      </c>
      <c r="J189" s="37">
        <f t="shared" si="35"/>
        <v>340</v>
      </c>
    </row>
    <row r="190" spans="1:10" x14ac:dyDescent="0.2">
      <c r="A190" s="72" t="s">
        <v>278</v>
      </c>
      <c r="B190" s="73">
        <v>436</v>
      </c>
      <c r="C190" s="36">
        <v>153</v>
      </c>
      <c r="D190" s="37">
        <v>122</v>
      </c>
      <c r="E190" s="37">
        <v>31</v>
      </c>
      <c r="F190" s="36">
        <v>157</v>
      </c>
      <c r="G190" s="37">
        <v>123</v>
      </c>
      <c r="H190" s="37">
        <v>34</v>
      </c>
      <c r="I190" s="36">
        <v>2</v>
      </c>
      <c r="J190" s="37">
        <v>124</v>
      </c>
    </row>
    <row r="191" spans="1:10" x14ac:dyDescent="0.2">
      <c r="A191" s="72" t="s">
        <v>95</v>
      </c>
      <c r="B191" s="73">
        <v>344</v>
      </c>
      <c r="C191" s="36">
        <v>126</v>
      </c>
      <c r="D191" s="37">
        <v>97</v>
      </c>
      <c r="E191" s="37">
        <v>29</v>
      </c>
      <c r="F191" s="36">
        <v>135</v>
      </c>
      <c r="G191" s="37">
        <v>105</v>
      </c>
      <c r="H191" s="37">
        <v>30</v>
      </c>
      <c r="I191" s="36">
        <v>0</v>
      </c>
      <c r="J191" s="37">
        <v>83</v>
      </c>
    </row>
    <row r="192" spans="1:10" x14ac:dyDescent="0.2">
      <c r="A192" s="72" t="s">
        <v>96</v>
      </c>
      <c r="B192" s="73">
        <v>582</v>
      </c>
      <c r="C192" s="36">
        <v>228</v>
      </c>
      <c r="D192" s="37">
        <v>181</v>
      </c>
      <c r="E192" s="37">
        <v>47</v>
      </c>
      <c r="F192" s="36">
        <v>243</v>
      </c>
      <c r="G192" s="37">
        <v>191</v>
      </c>
      <c r="H192" s="37">
        <v>52</v>
      </c>
      <c r="I192" s="36">
        <v>0</v>
      </c>
      <c r="J192" s="37">
        <v>111</v>
      </c>
    </row>
    <row r="193" spans="1:10" x14ac:dyDescent="0.2">
      <c r="A193" s="72" t="s">
        <v>97</v>
      </c>
      <c r="B193" s="73">
        <v>428</v>
      </c>
      <c r="C193" s="36">
        <v>169</v>
      </c>
      <c r="D193" s="37">
        <v>138</v>
      </c>
      <c r="E193" s="37">
        <v>31</v>
      </c>
      <c r="F193" s="36">
        <v>169</v>
      </c>
      <c r="G193" s="37">
        <v>140</v>
      </c>
      <c r="H193" s="37">
        <v>29</v>
      </c>
      <c r="I193" s="36">
        <v>0</v>
      </c>
      <c r="J193" s="37">
        <v>90</v>
      </c>
    </row>
    <row r="194" spans="1:10" x14ac:dyDescent="0.2">
      <c r="A194" s="74" t="s">
        <v>450</v>
      </c>
      <c r="B194" s="73">
        <f t="shared" ref="B194:J194" si="36">SUM(B190:B193)</f>
        <v>1790</v>
      </c>
      <c r="C194" s="36">
        <f t="shared" si="36"/>
        <v>676</v>
      </c>
      <c r="D194" s="37">
        <f t="shared" si="36"/>
        <v>538</v>
      </c>
      <c r="E194" s="37">
        <f t="shared" si="36"/>
        <v>138</v>
      </c>
      <c r="F194" s="36">
        <f t="shared" si="36"/>
        <v>704</v>
      </c>
      <c r="G194" s="37">
        <f t="shared" si="36"/>
        <v>559</v>
      </c>
      <c r="H194" s="37">
        <f t="shared" si="36"/>
        <v>145</v>
      </c>
      <c r="I194" s="36">
        <f t="shared" si="36"/>
        <v>2</v>
      </c>
      <c r="J194" s="37">
        <f t="shared" si="36"/>
        <v>408</v>
      </c>
    </row>
    <row r="195" spans="1:10" x14ac:dyDescent="0.2">
      <c r="A195" s="72" t="s">
        <v>352</v>
      </c>
      <c r="B195" s="73">
        <v>198</v>
      </c>
      <c r="C195" s="36">
        <v>69</v>
      </c>
      <c r="D195" s="37">
        <v>58</v>
      </c>
      <c r="E195" s="37">
        <v>11</v>
      </c>
      <c r="F195" s="36">
        <v>80</v>
      </c>
      <c r="G195" s="37">
        <v>66</v>
      </c>
      <c r="H195" s="37">
        <v>14</v>
      </c>
      <c r="I195" s="36">
        <v>0</v>
      </c>
      <c r="J195" s="37">
        <v>49</v>
      </c>
    </row>
    <row r="196" spans="1:10" x14ac:dyDescent="0.2">
      <c r="A196" s="72" t="s">
        <v>99</v>
      </c>
      <c r="B196" s="73">
        <v>418</v>
      </c>
      <c r="C196" s="36">
        <v>139</v>
      </c>
      <c r="D196" s="37">
        <v>109</v>
      </c>
      <c r="E196" s="37">
        <v>30</v>
      </c>
      <c r="F196" s="36">
        <v>146</v>
      </c>
      <c r="G196" s="37">
        <v>114</v>
      </c>
      <c r="H196" s="37">
        <v>32</v>
      </c>
      <c r="I196" s="36">
        <v>3</v>
      </c>
      <c r="J196" s="37">
        <v>130</v>
      </c>
    </row>
    <row r="197" spans="1:10" x14ac:dyDescent="0.2">
      <c r="A197" s="72" t="s">
        <v>100</v>
      </c>
      <c r="B197" s="73">
        <v>532</v>
      </c>
      <c r="C197" s="36">
        <v>184</v>
      </c>
      <c r="D197" s="37">
        <v>140</v>
      </c>
      <c r="E197" s="37">
        <v>44</v>
      </c>
      <c r="F197" s="36">
        <v>190</v>
      </c>
      <c r="G197" s="37">
        <v>147</v>
      </c>
      <c r="H197" s="37">
        <v>43</v>
      </c>
      <c r="I197" s="36">
        <v>1</v>
      </c>
      <c r="J197" s="37">
        <v>157</v>
      </c>
    </row>
    <row r="198" spans="1:10" x14ac:dyDescent="0.2">
      <c r="A198" s="74" t="s">
        <v>450</v>
      </c>
      <c r="B198" s="73">
        <f t="shared" ref="B198:J198" si="37">SUM(B195:B197)</f>
        <v>1148</v>
      </c>
      <c r="C198" s="36">
        <f t="shared" si="37"/>
        <v>392</v>
      </c>
      <c r="D198" s="37">
        <f t="shared" si="37"/>
        <v>307</v>
      </c>
      <c r="E198" s="37">
        <f t="shared" si="37"/>
        <v>85</v>
      </c>
      <c r="F198" s="36">
        <f t="shared" si="37"/>
        <v>416</v>
      </c>
      <c r="G198" s="37">
        <f t="shared" si="37"/>
        <v>327</v>
      </c>
      <c r="H198" s="37">
        <f t="shared" si="37"/>
        <v>89</v>
      </c>
      <c r="I198" s="36">
        <f t="shared" si="37"/>
        <v>4</v>
      </c>
      <c r="J198" s="37">
        <f t="shared" si="37"/>
        <v>336</v>
      </c>
    </row>
    <row r="199" spans="1:10" x14ac:dyDescent="0.2">
      <c r="A199" s="72" t="s">
        <v>101</v>
      </c>
      <c r="B199" s="73">
        <v>150</v>
      </c>
      <c r="C199" s="36">
        <v>50</v>
      </c>
      <c r="D199" s="37">
        <v>47</v>
      </c>
      <c r="E199" s="37">
        <v>3</v>
      </c>
      <c r="F199" s="36">
        <v>52</v>
      </c>
      <c r="G199" s="37">
        <v>49</v>
      </c>
      <c r="H199" s="37">
        <v>3</v>
      </c>
      <c r="I199" s="36">
        <v>0</v>
      </c>
      <c r="J199" s="37">
        <v>48</v>
      </c>
    </row>
    <row r="200" spans="1:10" x14ac:dyDescent="0.2">
      <c r="A200" s="72" t="s">
        <v>102</v>
      </c>
      <c r="B200" s="73">
        <v>322</v>
      </c>
      <c r="C200" s="36">
        <v>122</v>
      </c>
      <c r="D200" s="37">
        <v>92</v>
      </c>
      <c r="E200" s="37">
        <v>30</v>
      </c>
      <c r="F200" s="36">
        <v>129</v>
      </c>
      <c r="G200" s="37">
        <v>99</v>
      </c>
      <c r="H200" s="37">
        <v>30</v>
      </c>
      <c r="I200" s="36">
        <v>0</v>
      </c>
      <c r="J200" s="37">
        <v>71</v>
      </c>
    </row>
    <row r="201" spans="1:10" x14ac:dyDescent="0.2">
      <c r="A201" s="72" t="s">
        <v>103</v>
      </c>
      <c r="B201" s="73">
        <v>544</v>
      </c>
      <c r="C201" s="36">
        <v>204</v>
      </c>
      <c r="D201" s="37">
        <v>166</v>
      </c>
      <c r="E201" s="37">
        <v>38</v>
      </c>
      <c r="F201" s="36">
        <v>208</v>
      </c>
      <c r="G201" s="37">
        <v>168</v>
      </c>
      <c r="H201" s="37">
        <v>40</v>
      </c>
      <c r="I201" s="36">
        <v>1</v>
      </c>
      <c r="J201" s="37">
        <v>131</v>
      </c>
    </row>
    <row r="202" spans="1:10" x14ac:dyDescent="0.2">
      <c r="A202" s="74" t="s">
        <v>450</v>
      </c>
      <c r="B202" s="73">
        <f t="shared" ref="B202:J202" si="38">SUM(B199:B201)</f>
        <v>1016</v>
      </c>
      <c r="C202" s="36">
        <f t="shared" si="38"/>
        <v>376</v>
      </c>
      <c r="D202" s="37">
        <f t="shared" si="38"/>
        <v>305</v>
      </c>
      <c r="E202" s="37">
        <f t="shared" si="38"/>
        <v>71</v>
      </c>
      <c r="F202" s="36">
        <f t="shared" si="38"/>
        <v>389</v>
      </c>
      <c r="G202" s="37">
        <f t="shared" si="38"/>
        <v>316</v>
      </c>
      <c r="H202" s="37">
        <f t="shared" si="38"/>
        <v>73</v>
      </c>
      <c r="I202" s="36">
        <f t="shared" si="38"/>
        <v>1</v>
      </c>
      <c r="J202" s="37">
        <f t="shared" si="38"/>
        <v>250</v>
      </c>
    </row>
    <row r="203" spans="1:10" x14ac:dyDescent="0.2">
      <c r="A203" s="74" t="s">
        <v>365</v>
      </c>
      <c r="B203" s="73">
        <f t="shared" ref="B203:J203" si="39">SUM(B202,B198,B194,B189)</f>
        <v>5340</v>
      </c>
      <c r="C203" s="36">
        <f t="shared" si="39"/>
        <v>1974</v>
      </c>
      <c r="D203" s="37">
        <f t="shared" si="39"/>
        <v>1603</v>
      </c>
      <c r="E203" s="37">
        <f t="shared" si="39"/>
        <v>371</v>
      </c>
      <c r="F203" s="36">
        <f t="shared" si="39"/>
        <v>2023</v>
      </c>
      <c r="G203" s="37">
        <f t="shared" si="39"/>
        <v>1644</v>
      </c>
      <c r="H203" s="37">
        <f t="shared" si="39"/>
        <v>379</v>
      </c>
      <c r="I203" s="36">
        <f t="shared" si="39"/>
        <v>9</v>
      </c>
      <c r="J203" s="37">
        <f t="shared" si="39"/>
        <v>1334</v>
      </c>
    </row>
  </sheetData>
  <phoneticPr fontId="2" type="noConversion"/>
  <printOptions horizontalCentered="1"/>
  <pageMargins left="0" right="0" top="0.75" bottom="0.25" header="0.25" footer="0.25"/>
  <pageSetup paperSize="5" scale="92" orientation="portrait" r:id="rId1"/>
  <headerFooter alignWithMargins="0">
    <oddHeader>&amp;CChautauqua County Board of Elections
General Election November 3, 2009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E80A24E334A4784C2B184B8E2BE46" ma:contentTypeVersion="0" ma:contentTypeDescription="Create a new document." ma:contentTypeScope="" ma:versionID="7f966a94fb9fadb37f5189e2de6d610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B37A0E-A2D0-4078-AE2D-A5EB42E7C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4F73D50-0128-4D20-A178-97E4A85ED82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A93AB9F-4776-4060-BB11-5B1FE773FA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550993-0DCC-4DC0-9A65-0FFA500C3BE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PROP 1</vt:lpstr>
      <vt:lpstr>PROP 2</vt:lpstr>
      <vt:lpstr>SUPREME CT</vt:lpstr>
      <vt:lpstr>CO EXEC</vt:lpstr>
      <vt:lpstr>SURR JUDGE</vt:lpstr>
      <vt:lpstr>DIST ATT</vt:lpstr>
      <vt:lpstr>CO CLERK</vt:lpstr>
      <vt:lpstr>CO LEG</vt:lpstr>
      <vt:lpstr>DK CITY</vt:lpstr>
      <vt:lpstr>JMST</vt:lpstr>
      <vt:lpstr>TOWNS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Chautauqua County</dc:creator>
  <cp:lastModifiedBy>Christopher Burt</cp:lastModifiedBy>
  <cp:lastPrinted>2010-02-24T21:25:03Z</cp:lastPrinted>
  <dcterms:created xsi:type="dcterms:W3CDTF">2009-11-23T14:18:32Z</dcterms:created>
  <dcterms:modified xsi:type="dcterms:W3CDTF">2021-11-04T14:55:02Z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